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ateien  -  Datensicherung_12.01.2022\Gausportleitung\00 GM\2024\Ausschreibung 2024\"/>
    </mc:Choice>
  </mc:AlternateContent>
  <xr:revisionPtr revIDLastSave="0" documentId="13_ncr:1_{36F219C3-C6CF-4BE3-B1ED-08058E07D0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rklärung" sheetId="3" r:id="rId1"/>
    <sheet name="Einzel" sheetId="4" r:id="rId2"/>
    <sheet name="Mannschaft" sheetId="2" r:id="rId3"/>
    <sheet name="Mix-Team" sheetId="6" r:id="rId4"/>
    <sheet name="Liste" sheetId="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4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E15" i="2" l="1"/>
  <c r="E14" i="2"/>
  <c r="E13" i="2"/>
  <c r="E12" i="2"/>
  <c r="E11" i="2"/>
  <c r="E10" i="2"/>
  <c r="E9" i="2"/>
  <c r="E8" i="2"/>
  <c r="E7" i="2"/>
  <c r="E6" i="2"/>
  <c r="E5" i="2"/>
  <c r="E4" i="2"/>
  <c r="E3" i="2"/>
  <c r="E2" i="2" l="1"/>
  <c r="E3" i="4" l="1"/>
  <c r="E4" i="4"/>
  <c r="E5" i="4"/>
  <c r="E6" i="4"/>
  <c r="E7" i="4"/>
  <c r="E8" i="4"/>
  <c r="E9" i="4"/>
  <c r="E10" i="4"/>
  <c r="E27" i="4"/>
  <c r="D21" i="5"/>
  <c r="D40" i="5"/>
  <c r="D47" i="5"/>
  <c r="D16" i="5"/>
  <c r="D32" i="5"/>
  <c r="D27" i="5"/>
  <c r="D54" i="5"/>
  <c r="D61" i="5"/>
  <c r="D11" i="5"/>
  <c r="D24" i="5"/>
  <c r="D41" i="5"/>
  <c r="D60" i="5"/>
  <c r="D28" i="5"/>
  <c r="D13" i="5"/>
  <c r="D23" i="5"/>
  <c r="D51" i="5"/>
  <c r="D10" i="5"/>
  <c r="D15" i="5"/>
  <c r="D38" i="5"/>
  <c r="D36" i="5"/>
  <c r="D49" i="5"/>
  <c r="D7" i="5"/>
  <c r="D34" i="5"/>
  <c r="D39" i="5"/>
  <c r="D57" i="5"/>
  <c r="D59" i="5"/>
  <c r="D46" i="5"/>
  <c r="D29" i="5"/>
  <c r="D53" i="5"/>
  <c r="D8" i="5"/>
  <c r="D58" i="5"/>
  <c r="D62" i="5"/>
  <c r="D20" i="5"/>
  <c r="D22" i="5"/>
  <c r="D12" i="5"/>
  <c r="D43" i="5"/>
  <c r="D56" i="5"/>
  <c r="D31" i="5"/>
  <c r="D55" i="5"/>
  <c r="D9" i="5"/>
  <c r="D17" i="5"/>
  <c r="D44" i="5"/>
  <c r="D19" i="5"/>
  <c r="D26" i="5"/>
  <c r="D5" i="5"/>
  <c r="D37" i="5"/>
  <c r="D45" i="5"/>
  <c r="D18" i="5"/>
  <c r="D25" i="5"/>
  <c r="D48" i="5"/>
  <c r="D35" i="5"/>
  <c r="D42" i="5"/>
  <c r="D33" i="5"/>
  <c r="D6" i="5"/>
  <c r="D14" i="5"/>
  <c r="D52" i="5"/>
  <c r="D30" i="5"/>
  <c r="D63" i="5"/>
  <c r="K2" i="4" s="1"/>
  <c r="E2" i="4" s="1"/>
  <c r="D50" i="5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8" i="4"/>
</calcChain>
</file>

<file path=xl/sharedStrings.xml><?xml version="1.0" encoding="utf-8"?>
<sst xmlns="http://schemas.openxmlformats.org/spreadsheetml/2006/main" count="286" uniqueCount="206">
  <si>
    <t>Erklärung für diese Meldeliste</t>
  </si>
  <si>
    <t>Vereinsname</t>
  </si>
  <si>
    <t>Vereinsnummer</t>
  </si>
  <si>
    <t>Name 2</t>
  </si>
  <si>
    <t>Vorname 2</t>
  </si>
  <si>
    <t>Geburtsdatum 2</t>
  </si>
  <si>
    <t>Passnummer 2</t>
  </si>
  <si>
    <t>Name 1</t>
  </si>
  <si>
    <t>Geb-Datum 1</t>
  </si>
  <si>
    <t>Vorname 1</t>
  </si>
  <si>
    <t>Passnummer 1</t>
  </si>
  <si>
    <t>Kennzahl</t>
  </si>
  <si>
    <t>Kennzahl Mannschaft</t>
  </si>
  <si>
    <t>Kennzahl 1</t>
  </si>
  <si>
    <t>Name 3</t>
  </si>
  <si>
    <t>Vorname 3</t>
  </si>
  <si>
    <t>Geburtsdatum 3</t>
  </si>
  <si>
    <t>Kennzahl 3</t>
  </si>
  <si>
    <t>Passnummer 3</t>
  </si>
  <si>
    <t>Nachname</t>
  </si>
  <si>
    <t>Vorname</t>
  </si>
  <si>
    <t>Geburtsdatum</t>
  </si>
  <si>
    <t>Passnummer</t>
  </si>
  <si>
    <t>Kennzahl 2</t>
  </si>
  <si>
    <t>Gau</t>
  </si>
  <si>
    <t>Mannschaftsergebnis</t>
  </si>
  <si>
    <t>Ergebnis 1</t>
  </si>
  <si>
    <t>Ergebnis 2</t>
  </si>
  <si>
    <t>Ergebnis 3</t>
  </si>
  <si>
    <t>Ergebnis</t>
  </si>
  <si>
    <t>0402</t>
  </si>
  <si>
    <t>SV Musterhausen</t>
  </si>
  <si>
    <t>0402099</t>
  </si>
  <si>
    <t>Muster</t>
  </si>
  <si>
    <t>Klaus</t>
  </si>
  <si>
    <t>Weitermeldung 1</t>
  </si>
  <si>
    <t>Mustermann</t>
  </si>
  <si>
    <t>Dieter</t>
  </si>
  <si>
    <t>01.02.1975</t>
  </si>
  <si>
    <t>Weitermeldung 2</t>
  </si>
  <si>
    <t>Musterberg</t>
  </si>
  <si>
    <t>Wolfgang</t>
  </si>
  <si>
    <t>01.03.1975</t>
  </si>
  <si>
    <t>Musterfrau</t>
  </si>
  <si>
    <t>Sabine</t>
  </si>
  <si>
    <t>Weitermeldung</t>
  </si>
  <si>
    <t>Die erste Zeile dient als Muster, sie kann überschrieben werden.</t>
  </si>
  <si>
    <t>Veronika Reischl</t>
  </si>
  <si>
    <t>Bei Fragen bitte melden:</t>
  </si>
  <si>
    <t>Im Feld "Weitermeldung" bitte ein "J" für JA, der Schütze möchte zur Bezirksmeisterschaft weiter gemeldet werden,</t>
  </si>
  <si>
    <t>Jeder Verein ist verpflichtet einen Schützen namentlich zu melden, der bei der Gaumeisterschaft</t>
  </si>
  <si>
    <t>eine Tätigkeit als Helfer (in erster Linie als Standaufsicht) übernimmt.</t>
  </si>
  <si>
    <t>Name des Helfers:</t>
  </si>
  <si>
    <t>Tel.:</t>
  </si>
  <si>
    <t>Bitte eintragen:</t>
  </si>
  <si>
    <t>Name des Meldenden:</t>
  </si>
  <si>
    <t>Bitte füllt die Spalten mit Überschrift lückenlos und möglichst fehlerfrei aus!</t>
  </si>
  <si>
    <t>J</t>
  </si>
  <si>
    <t>N</t>
  </si>
  <si>
    <t>Verein</t>
  </si>
  <si>
    <t>St. Georg Sportschützen Altötting</t>
  </si>
  <si>
    <t>Kellerschützen Alzgern</t>
  </si>
  <si>
    <t>Oberlandschützen Arbing</t>
  </si>
  <si>
    <t>SG Salzachtaler Asten</t>
  </si>
  <si>
    <t>Burgschützen e.V. Burghausen</t>
  </si>
  <si>
    <t>SG Eintracht 1850 Burghausen</t>
  </si>
  <si>
    <t>Fuchsschützen Burghausen</t>
  </si>
  <si>
    <t>Hubertusschützen Burgkirchen</t>
  </si>
  <si>
    <t>Alztaler Schützen Emmerting-Hohenwart</t>
  </si>
  <si>
    <t>SG Sportschützen Altötting-Burghausen</t>
  </si>
  <si>
    <t>SV Edelweiß Garching</t>
  </si>
  <si>
    <t>Sportschützen e.V. Altötting</t>
  </si>
  <si>
    <t>SG Adler 1888 Haiming</t>
  </si>
  <si>
    <t>Altschützen Halsbach</t>
  </si>
  <si>
    <t>SG Adler Hart</t>
  </si>
  <si>
    <t>Holzlandschützen Nonnberg</t>
  </si>
  <si>
    <t>Dorfschützen Höresham</t>
  </si>
  <si>
    <t>SV Edelweiß Kastl</t>
  </si>
  <si>
    <t>Sportschützenges. Kiefering</t>
  </si>
  <si>
    <t>Bergschützen Margarethenberg</t>
  </si>
  <si>
    <t>Friedensbund Marktl-Innhorn</t>
  </si>
  <si>
    <t>Mörntaler-Falkenschützen Mauerberg</t>
  </si>
  <si>
    <t>Wildschützen Mehring</t>
  </si>
  <si>
    <t>SG Moos</t>
  </si>
  <si>
    <t>Auschützen Neuhofen</t>
  </si>
  <si>
    <t>SV Tyrlaching</t>
  </si>
  <si>
    <t>Kgl.priv.Feuerschützen 1407 Neuötting</t>
  </si>
  <si>
    <t>SV Falken Niedergottsau</t>
  </si>
  <si>
    <t>Huberwirtschützen Oberholzhausen</t>
  </si>
  <si>
    <t>Sturmschützen Piesing</t>
  </si>
  <si>
    <t>Hubertusschützen Pleiskirchen</t>
  </si>
  <si>
    <t>Klosterschützen Raitenhaslach</t>
  </si>
  <si>
    <t>Altschützen Reischach</t>
  </si>
  <si>
    <t>Fährmannschützen Stammham</t>
  </si>
  <si>
    <t>SV Reiterhof Teising</t>
  </si>
  <si>
    <t>SG Inntaler Töging</t>
  </si>
  <si>
    <t>SG Töging</t>
  </si>
  <si>
    <t>SV Adler Unterneukirchen</t>
  </si>
  <si>
    <t>Lindenschützen Wald b. Winhöring</t>
  </si>
  <si>
    <t>Alztaler Feuerschützen Wald</t>
  </si>
  <si>
    <t>SV Eintracht Wald</t>
  </si>
  <si>
    <t>Jungschützenver. Winhöring</t>
  </si>
  <si>
    <t>Allg. Sportpistolen-Club Holzhausen</t>
  </si>
  <si>
    <t>Waldhorn-Verein Tüssling</t>
  </si>
  <si>
    <t>Mörntalschützen Mörmoosen e.V.</t>
  </si>
  <si>
    <t>Birkhahnschützen Eschetshub-Feichten</t>
  </si>
  <si>
    <t>SG Oberbuch e.V.</t>
  </si>
  <si>
    <t>SG Mittermühle Mörmoosen</t>
  </si>
  <si>
    <t>Krieg.-u.Sold.Kam., Allg.FSG Stammham</t>
  </si>
  <si>
    <t>Reischacher Böllerschützen e.V.</t>
  </si>
  <si>
    <t>Leonhardi - Schützen Kirchweidach e. V.</t>
  </si>
  <si>
    <t>Feuerschützen e.V. Kirchweidach</t>
  </si>
  <si>
    <t>Böllerschützen Perach e. V.</t>
  </si>
  <si>
    <t>Schützengilde Graf Tilly e. V.</t>
  </si>
  <si>
    <t>Spalte1</t>
  </si>
  <si>
    <t>0402050</t>
  </si>
  <si>
    <t>0402019</t>
  </si>
  <si>
    <t>0402040</t>
  </si>
  <si>
    <t>0402047</t>
  </si>
  <si>
    <t>0402014</t>
  </si>
  <si>
    <t>0402030</t>
  </si>
  <si>
    <t>0402025</t>
  </si>
  <si>
    <t>0402054</t>
  </si>
  <si>
    <t>0402063</t>
  </si>
  <si>
    <t>0402007</t>
  </si>
  <si>
    <t>0402022</t>
  </si>
  <si>
    <t>0402041</t>
  </si>
  <si>
    <t>0402061</t>
  </si>
  <si>
    <t>0402026</t>
  </si>
  <si>
    <t>0402009</t>
  </si>
  <si>
    <t>0402021</t>
  </si>
  <si>
    <t>0402051</t>
  </si>
  <si>
    <t>0402006</t>
  </si>
  <si>
    <t>0402013</t>
  </si>
  <si>
    <t>0402038</t>
  </si>
  <si>
    <t>0402035</t>
  </si>
  <si>
    <t>0402049</t>
  </si>
  <si>
    <t>0402003</t>
  </si>
  <si>
    <t>0402033</t>
  </si>
  <si>
    <t>0402039</t>
  </si>
  <si>
    <t>0402057</t>
  </si>
  <si>
    <t>0402060</t>
  </si>
  <si>
    <t>0402046</t>
  </si>
  <si>
    <t>0402027</t>
  </si>
  <si>
    <t>0402053</t>
  </si>
  <si>
    <t>0402004</t>
  </si>
  <si>
    <t>0402059</t>
  </si>
  <si>
    <t>0402064</t>
  </si>
  <si>
    <t>0402018</t>
  </si>
  <si>
    <t>0402020</t>
  </si>
  <si>
    <t>0402008</t>
  </si>
  <si>
    <t>0402043</t>
  </si>
  <si>
    <t>0402056</t>
  </si>
  <si>
    <t>0402029</t>
  </si>
  <si>
    <t>0402055</t>
  </si>
  <si>
    <t>0402005</t>
  </si>
  <si>
    <t>0402015</t>
  </si>
  <si>
    <t>0402044</t>
  </si>
  <si>
    <t>0402017</t>
  </si>
  <si>
    <t>0402024</t>
  </si>
  <si>
    <t>0402001</t>
  </si>
  <si>
    <t>0402037</t>
  </si>
  <si>
    <t>0402045</t>
  </si>
  <si>
    <t>0402016</t>
  </si>
  <si>
    <t>0402023</t>
  </si>
  <si>
    <t>0402048</t>
  </si>
  <si>
    <t>0402034</t>
  </si>
  <si>
    <t>0402042</t>
  </si>
  <si>
    <t>0402031</t>
  </si>
  <si>
    <t>0402002</t>
  </si>
  <si>
    <t>0402012</t>
  </si>
  <si>
    <t>0402052</t>
  </si>
  <si>
    <t>0402028</t>
  </si>
  <si>
    <t>Bei der Einzelmeldung wird die Vereinsnummer automatisch eingefügt, nachdem der Vereinsname ausgewählt wurde!</t>
  </si>
  <si>
    <t>Das Mannschaftsergebnis wird automatisch aus den Einzelergebnissen errechnet.</t>
  </si>
  <si>
    <t>Ebenso darf die Reihenfolge der Spalten nicht verändert, keine Spalten gelöscht, oder neue hinzugefügt werden!</t>
  </si>
  <si>
    <t>bzw. ein "N" für NEIN, der Schütze möchte nicht weitergemeldet werden, auswählen!</t>
  </si>
  <si>
    <t>mobil: 0175-8542770</t>
  </si>
  <si>
    <t>dessen Funktion im Verein:</t>
  </si>
  <si>
    <t>Weitermeldung 3</t>
  </si>
  <si>
    <t>Mail: 1.gsl-reischl@gmx.de</t>
  </si>
  <si>
    <r>
      <t xml:space="preserve">Achtung: Alle drei Schützen einer Mannschaft sind in </t>
    </r>
    <r>
      <rPr>
        <b/>
        <sz val="11"/>
        <color theme="1"/>
        <rFont val="Calibri"/>
        <family val="2"/>
        <scheme val="minor"/>
      </rPr>
      <t>einer</t>
    </r>
    <r>
      <rPr>
        <sz val="11"/>
        <color theme="1"/>
        <rFont val="Calibri"/>
        <family val="2"/>
        <scheme val="minor"/>
      </rPr>
      <t xml:space="preserve"> Zeile einzutragen (Name1…,Name2…,Name3…), nicht untereinander!</t>
    </r>
  </si>
  <si>
    <t>Schützen, die in einer Mannschaft gemeldet sind, müssen nicht zusätzlich bei der Einzelmeldung nochmal genannt werden!!!</t>
  </si>
  <si>
    <t>!!! In dieser Tabelle nur die Teilnehmer eintragen, die nicht in einer Mannschaft antreten!!!</t>
  </si>
  <si>
    <t>Hubertusschützen Erlbach</t>
  </si>
  <si>
    <t>Hubertusschützen Bergham</t>
  </si>
  <si>
    <t>VSSG Altötting</t>
  </si>
  <si>
    <t>SV Wacker Burghausen</t>
  </si>
  <si>
    <t>Kennzahl Team-Mix</t>
  </si>
  <si>
    <t>Team-Name (Vereinsname)</t>
  </si>
  <si>
    <t>Maria</t>
  </si>
  <si>
    <t>Name 1 m</t>
  </si>
  <si>
    <t>Name 2 w</t>
  </si>
  <si>
    <t>SV Musterhausen 1</t>
  </si>
  <si>
    <t>Erklärung:</t>
  </si>
  <si>
    <t>Anbei gibt es ein Tabellenblatt für die Meldung von Einzelschützen, ein Blatt für die Mannschaften</t>
  </si>
  <si>
    <t>sowie das Meldeformular Mix-Team. Genaueres dazu im Tabellenblatt!</t>
  </si>
  <si>
    <t>Alles was vorausgefüllt und gelb hinterlegt ist, ist schreibgeschützt und soll nicht verändert werden.</t>
  </si>
  <si>
    <t>1. Mix-Team-Wettbewerbe werden seit 2023 angeboten für die Disziplinen: LG und LP, Flinte Trap für Damen/Herren, Junioren I + II m/w</t>
  </si>
  <si>
    <t xml:space="preserve">    und in den Disziplinen: Flinte Skeet und Lfd. Scheibe nur für Damen/Herren</t>
  </si>
  <si>
    <t>2. Ab 2024 muss für Mix-Team-Wettbewerbe auch eine Gaumeisterschaft ausgetragen werden.</t>
  </si>
  <si>
    <t>3. Ein Team besteht aus 2 Schützen (1 x weiblich, 1 x männlich). Beide müssen für den selben Verein startberechtigt sein.</t>
  </si>
  <si>
    <t>4. Das Einzelergebnis eines Schützen kann nicht zum Mix-Team-Ergebnis angerechnet werden, d. h. dies ist eine separate Disziplin und wird zusätzlich ausgetragen.</t>
  </si>
  <si>
    <t>5. Schusszahl: 40 pro Team-Schütze</t>
  </si>
  <si>
    <t>6. Bei LG erfolgt eine Zehntel-Ringwertung, bei LP ganze Ringwertung</t>
  </si>
  <si>
    <t>7. Vorläufiger Termin der Bezirksmeisterschaft im Mix-Team ist für LP der 20.04.2024, für LG der 03.05.2024.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</si>
</sst>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3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1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/>
    <xf numFmtId="49" fontId="0" fillId="2" borderId="0" xfId="0" applyNumberFormat="1" applyFill="1"/>
    <xf numFmtId="0" fontId="0" fillId="0" borderId="0" xfId="0" applyProtection="1">
      <protection locked="0"/>
    </xf>
    <xf numFmtId="164" fontId="0" fillId="2" borderId="0" xfId="0" applyNumberFormat="1" applyFill="1"/>
    <xf numFmtId="164" fontId="0" fillId="0" borderId="0" xfId="0" applyNumberFormat="1"/>
    <xf numFmtId="16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2" borderId="0" xfId="0" applyFont="1" applyFill="1"/>
    <xf numFmtId="0" fontId="5" fillId="0" borderId="0" xfId="0" applyFont="1"/>
    <xf numFmtId="14" fontId="0" fillId="0" borderId="0" xfId="0" applyNumberFormat="1" applyProtection="1">
      <protection locked="0"/>
    </xf>
    <xf numFmtId="0" fontId="4" fillId="0" borderId="0" xfId="0" applyFont="1"/>
    <xf numFmtId="164" fontId="1" fillId="0" borderId="0" xfId="0" applyNumberFormat="1" applyFont="1"/>
  </cellXfs>
  <cellStyles count="1">
    <cellStyle name="Standard" xfId="0" builtinId="0"/>
  </cellStyles>
  <dxfs count="2"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B4:D63" totalsRowShown="0">
  <autoFilter ref="B4:D63" xr:uid="{00000000-0009-0000-0100-000001000000}"/>
  <sortState xmlns:xlrd2="http://schemas.microsoft.com/office/spreadsheetml/2017/richdata2" ref="B5:D63">
    <sortCondition ref="B4:B63"/>
  </sortState>
  <tableColumns count="3">
    <tableColumn id="1" xr3:uid="{00000000-0010-0000-0000-000001000000}" name="Verein" dataDxfId="1"/>
    <tableColumn id="2" xr3:uid="{00000000-0010-0000-0000-000002000000}" name="Vereinsname"/>
    <tableColumn id="3" xr3:uid="{00000000-0010-0000-0000-000003000000}" name="Spalte1" dataDxfId="0">
      <calculatedColumnFormula>B5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workbookViewId="0">
      <selection activeCell="J27" sqref="J27"/>
    </sheetView>
  </sheetViews>
  <sheetFormatPr baseColWidth="10" defaultRowHeight="14.4" x14ac:dyDescent="0.3"/>
  <cols>
    <col min="1" max="1" width="3.33203125" customWidth="1"/>
    <col min="3" max="3" width="16.44140625" bestFit="1" customWidth="1"/>
    <col min="10" max="10" width="14.6640625" customWidth="1"/>
  </cols>
  <sheetData>
    <row r="1" spans="2:2" x14ac:dyDescent="0.3">
      <c r="B1" s="3" t="s">
        <v>0</v>
      </c>
    </row>
    <row r="3" spans="2:2" x14ac:dyDescent="0.3">
      <c r="B3" t="s">
        <v>195</v>
      </c>
    </row>
    <row r="4" spans="2:2" s="19" customFormat="1" x14ac:dyDescent="0.3">
      <c r="B4" s="19" t="s">
        <v>196</v>
      </c>
    </row>
    <row r="5" spans="2:2" x14ac:dyDescent="0.3">
      <c r="B5" t="s">
        <v>56</v>
      </c>
    </row>
    <row r="6" spans="2:2" x14ac:dyDescent="0.3">
      <c r="B6" t="s">
        <v>46</v>
      </c>
    </row>
    <row r="7" spans="2:2" x14ac:dyDescent="0.3">
      <c r="B7" t="s">
        <v>173</v>
      </c>
    </row>
    <row r="8" spans="2:2" x14ac:dyDescent="0.3">
      <c r="B8" s="19" t="s">
        <v>182</v>
      </c>
    </row>
    <row r="9" spans="2:2" x14ac:dyDescent="0.3">
      <c r="B9" t="s">
        <v>181</v>
      </c>
    </row>
    <row r="10" spans="2:2" x14ac:dyDescent="0.3">
      <c r="B10" t="s">
        <v>174</v>
      </c>
    </row>
    <row r="11" spans="2:2" x14ac:dyDescent="0.3">
      <c r="B11" t="s">
        <v>197</v>
      </c>
    </row>
    <row r="12" spans="2:2" x14ac:dyDescent="0.3">
      <c r="B12" t="s">
        <v>175</v>
      </c>
    </row>
    <row r="13" spans="2:2" x14ac:dyDescent="0.3">
      <c r="B13" t="s">
        <v>49</v>
      </c>
    </row>
    <row r="14" spans="2:2" x14ac:dyDescent="0.3">
      <c r="B14" t="s">
        <v>176</v>
      </c>
    </row>
    <row r="15" spans="2:2" ht="15" x14ac:dyDescent="0.25"/>
    <row r="16" spans="2:2" ht="15" x14ac:dyDescent="0.25">
      <c r="B16" t="s">
        <v>48</v>
      </c>
    </row>
    <row r="17" spans="1:11" ht="6" customHeight="1" x14ac:dyDescent="0.25"/>
    <row r="18" spans="1:11" ht="15" x14ac:dyDescent="0.25">
      <c r="C18" t="s">
        <v>47</v>
      </c>
    </row>
    <row r="19" spans="1:11" ht="15" x14ac:dyDescent="0.25">
      <c r="B19" s="1"/>
      <c r="C19" t="s">
        <v>177</v>
      </c>
    </row>
    <row r="20" spans="1:11" x14ac:dyDescent="0.3">
      <c r="C20" s="3" t="s">
        <v>180</v>
      </c>
    </row>
    <row r="21" spans="1:11" ht="5.4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1" ht="6" customHeight="1" x14ac:dyDescent="0.25"/>
    <row r="23" spans="1:11" s="4" customFormat="1" ht="18" x14ac:dyDescent="0.35">
      <c r="B23" s="5" t="s">
        <v>50</v>
      </c>
    </row>
    <row r="24" spans="1:11" ht="18" x14ac:dyDescent="0.35">
      <c r="B24" s="5" t="s">
        <v>51</v>
      </c>
      <c r="C24" s="4"/>
      <c r="D24" s="4"/>
      <c r="E24" s="4"/>
      <c r="F24" s="4"/>
      <c r="G24" s="4"/>
      <c r="H24" s="4"/>
      <c r="I24" s="4"/>
      <c r="J24" s="4"/>
      <c r="K24" s="4"/>
    </row>
    <row r="25" spans="1:11" ht="5.4" customHeight="1" x14ac:dyDescent="0.3"/>
    <row r="26" spans="1:11" x14ac:dyDescent="0.3">
      <c r="B26" s="3" t="s">
        <v>54</v>
      </c>
    </row>
    <row r="28" spans="1:11" x14ac:dyDescent="0.3">
      <c r="B28" t="s">
        <v>52</v>
      </c>
      <c r="E28" t="s">
        <v>178</v>
      </c>
      <c r="H28" t="s">
        <v>53</v>
      </c>
    </row>
    <row r="30" spans="1:11" x14ac:dyDescent="0.3">
      <c r="B30" s="2"/>
      <c r="C30" s="2"/>
      <c r="D30" s="2"/>
      <c r="E30" s="2"/>
      <c r="F30" s="2"/>
      <c r="G30" s="2"/>
      <c r="H30" s="2"/>
      <c r="I30" s="2"/>
    </row>
    <row r="34" spans="2:7" x14ac:dyDescent="0.3">
      <c r="B34" t="s">
        <v>55</v>
      </c>
      <c r="E34" t="s">
        <v>178</v>
      </c>
    </row>
    <row r="36" spans="2:7" x14ac:dyDescent="0.3">
      <c r="B36" s="2"/>
      <c r="C36" s="2"/>
      <c r="D36" s="2"/>
      <c r="E36" s="2"/>
      <c r="F36" s="2"/>
      <c r="G36" s="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showZeros="0" workbookViewId="0">
      <selection activeCell="J2" sqref="J2"/>
    </sheetView>
  </sheetViews>
  <sheetFormatPr baseColWidth="10" defaultColWidth="11.44140625" defaultRowHeight="14.4" x14ac:dyDescent="0.3"/>
  <cols>
    <col min="1" max="1" width="9.109375" style="12" bestFit="1" customWidth="1"/>
    <col min="2" max="2" width="18.44140625" customWidth="1"/>
    <col min="3" max="3" width="16.5546875" customWidth="1"/>
    <col min="4" max="4" width="7.109375" style="1" customWidth="1"/>
    <col min="5" max="5" width="15.44140625" bestFit="1" customWidth="1"/>
    <col min="6" max="6" width="36.33203125" customWidth="1"/>
    <col min="7" max="7" width="8.5546875" bestFit="1" customWidth="1"/>
    <col min="8" max="8" width="13.6640625" bestFit="1" customWidth="1"/>
    <col min="9" max="9" width="12.44140625" bestFit="1" customWidth="1"/>
    <col min="10" max="10" width="15" customWidth="1"/>
    <col min="11" max="11" width="15.44140625" hidden="1" customWidth="1"/>
  </cols>
  <sheetData>
    <row r="1" spans="1:11" ht="15" x14ac:dyDescent="0.25">
      <c r="A1" s="11" t="s">
        <v>11</v>
      </c>
      <c r="B1" s="8" t="s">
        <v>19</v>
      </c>
      <c r="C1" s="8" t="s">
        <v>20</v>
      </c>
      <c r="D1" s="9" t="s">
        <v>24</v>
      </c>
      <c r="E1" s="8" t="s">
        <v>2</v>
      </c>
      <c r="F1" s="8" t="s">
        <v>1</v>
      </c>
      <c r="G1" s="8" t="s">
        <v>29</v>
      </c>
      <c r="H1" s="8" t="s">
        <v>21</v>
      </c>
      <c r="I1" s="8" t="s">
        <v>22</v>
      </c>
      <c r="J1" s="8" t="s">
        <v>45</v>
      </c>
      <c r="K1" s="8" t="s">
        <v>2</v>
      </c>
    </row>
    <row r="2" spans="1:11" ht="15" x14ac:dyDescent="0.25">
      <c r="A2" s="13">
        <v>40817</v>
      </c>
      <c r="B2" s="10" t="s">
        <v>43</v>
      </c>
      <c r="C2" s="10" t="s">
        <v>44</v>
      </c>
      <c r="D2" s="9" t="s">
        <v>30</v>
      </c>
      <c r="E2" s="8" t="str">
        <f>+K2</f>
        <v>0402099</v>
      </c>
      <c r="F2" s="10" t="s">
        <v>31</v>
      </c>
      <c r="G2" s="10">
        <v>370</v>
      </c>
      <c r="H2" s="18">
        <v>31138</v>
      </c>
      <c r="I2" s="10">
        <v>40209763</v>
      </c>
      <c r="J2" s="15" t="s">
        <v>58</v>
      </c>
      <c r="K2" s="8" t="str">
        <f>IFERROR(VLOOKUP(F2,Liste!$C$5:$D$63,2,0)," ")</f>
        <v>0402099</v>
      </c>
    </row>
    <row r="3" spans="1:11" ht="15" x14ac:dyDescent="0.25">
      <c r="A3" s="13"/>
      <c r="B3" s="10"/>
      <c r="C3" s="10"/>
      <c r="D3" s="9" t="s">
        <v>30</v>
      </c>
      <c r="E3" s="8" t="str">
        <f t="shared" ref="E3:E28" si="0">+K3</f>
        <v xml:space="preserve"> </v>
      </c>
      <c r="F3" s="10"/>
      <c r="G3" s="10"/>
      <c r="H3" s="10"/>
      <c r="I3" s="10"/>
      <c r="J3" s="15"/>
      <c r="K3" s="8" t="str">
        <f>IFERROR(VLOOKUP(F3,Liste!$C$5:$D$63,2,0)," ")</f>
        <v xml:space="preserve"> </v>
      </c>
    </row>
    <row r="4" spans="1:11" ht="15" x14ac:dyDescent="0.25">
      <c r="A4" s="13"/>
      <c r="B4" s="10"/>
      <c r="C4" s="10"/>
      <c r="D4" s="9" t="s">
        <v>30</v>
      </c>
      <c r="E4" s="16" t="str">
        <f t="shared" si="0"/>
        <v xml:space="preserve"> </v>
      </c>
      <c r="F4" s="10"/>
      <c r="G4" s="10"/>
      <c r="H4" s="10"/>
      <c r="I4" s="10"/>
      <c r="J4" s="15"/>
      <c r="K4" s="8" t="str">
        <f>IFERROR(VLOOKUP(F4,Liste!$C$5:$D$63,2,0)," ")</f>
        <v xml:space="preserve"> </v>
      </c>
    </row>
    <row r="5" spans="1:11" ht="15" x14ac:dyDescent="0.25">
      <c r="A5" s="13"/>
      <c r="B5" s="10"/>
      <c r="C5" s="10"/>
      <c r="D5" s="9" t="s">
        <v>30</v>
      </c>
      <c r="E5" s="16" t="str">
        <f t="shared" si="0"/>
        <v xml:space="preserve"> </v>
      </c>
      <c r="F5" s="10"/>
      <c r="G5" s="10"/>
      <c r="H5" s="10"/>
      <c r="I5" s="10"/>
      <c r="J5" s="15"/>
      <c r="K5" s="8" t="str">
        <f>IFERROR(VLOOKUP(F5,Liste!$C$5:$D$63,2,0)," ")</f>
        <v xml:space="preserve"> </v>
      </c>
    </row>
    <row r="6" spans="1:11" ht="15" x14ac:dyDescent="0.25">
      <c r="A6" s="13"/>
      <c r="B6" s="10"/>
      <c r="C6" s="10"/>
      <c r="D6" s="9" t="s">
        <v>30</v>
      </c>
      <c r="E6" s="16" t="str">
        <f t="shared" si="0"/>
        <v xml:space="preserve"> </v>
      </c>
      <c r="F6" s="10"/>
      <c r="G6" s="10"/>
      <c r="H6" s="10"/>
      <c r="I6" s="10"/>
      <c r="J6" s="15"/>
      <c r="K6" s="8" t="str">
        <f>IFERROR(VLOOKUP(F6,Liste!$C$5:$D$63,2,0)," ")</f>
        <v xml:space="preserve"> </v>
      </c>
    </row>
    <row r="7" spans="1:11" ht="15" x14ac:dyDescent="0.25">
      <c r="A7" s="13"/>
      <c r="B7" s="10"/>
      <c r="C7" s="10"/>
      <c r="D7" s="9" t="s">
        <v>30</v>
      </c>
      <c r="E7" s="16" t="str">
        <f t="shared" si="0"/>
        <v xml:space="preserve"> </v>
      </c>
      <c r="F7" s="10"/>
      <c r="G7" s="10"/>
      <c r="H7" s="10"/>
      <c r="I7" s="10"/>
      <c r="J7" s="15"/>
      <c r="K7" s="8" t="str">
        <f>IFERROR(VLOOKUP(F7,Liste!$C$5:$D$63,2,0)," ")</f>
        <v xml:space="preserve"> </v>
      </c>
    </row>
    <row r="8" spans="1:11" ht="15" x14ac:dyDescent="0.25">
      <c r="A8" s="13"/>
      <c r="B8" s="10"/>
      <c r="C8" s="10"/>
      <c r="D8" s="9" t="s">
        <v>30</v>
      </c>
      <c r="E8" s="16" t="str">
        <f t="shared" si="0"/>
        <v xml:space="preserve"> </v>
      </c>
      <c r="F8" s="10"/>
      <c r="G8" s="10"/>
      <c r="H8" s="10"/>
      <c r="I8" s="10"/>
      <c r="J8" s="15"/>
      <c r="K8" s="8" t="str">
        <f>IFERROR(VLOOKUP(F8,Liste!$C$5:$D$63,2,0)," ")</f>
        <v xml:space="preserve"> </v>
      </c>
    </row>
    <row r="9" spans="1:11" ht="15" x14ac:dyDescent="0.25">
      <c r="A9" s="13"/>
      <c r="B9" s="10"/>
      <c r="C9" s="10"/>
      <c r="D9" s="9" t="s">
        <v>30</v>
      </c>
      <c r="E9" s="16" t="str">
        <f t="shared" si="0"/>
        <v xml:space="preserve"> </v>
      </c>
      <c r="F9" s="10"/>
      <c r="G9" s="10"/>
      <c r="H9" s="10"/>
      <c r="I9" s="10"/>
      <c r="J9" s="15"/>
      <c r="K9" s="8" t="str">
        <f>IFERROR(VLOOKUP(F9,Liste!$C$5:$D$63,2,0)," ")</f>
        <v xml:space="preserve"> </v>
      </c>
    </row>
    <row r="10" spans="1:11" ht="15" x14ac:dyDescent="0.25">
      <c r="A10" s="13"/>
      <c r="B10" s="10"/>
      <c r="C10" s="10"/>
      <c r="D10" s="9" t="s">
        <v>30</v>
      </c>
      <c r="E10" s="16" t="str">
        <f t="shared" si="0"/>
        <v xml:space="preserve"> </v>
      </c>
      <c r="F10" s="10"/>
      <c r="G10" s="10"/>
      <c r="H10" s="10"/>
      <c r="I10" s="10"/>
      <c r="J10" s="15"/>
      <c r="K10" s="8" t="str">
        <f>IFERROR(VLOOKUP(F10,Liste!$C$5:$D$63,2,0)," ")</f>
        <v xml:space="preserve"> </v>
      </c>
    </row>
    <row r="11" spans="1:11" ht="15" x14ac:dyDescent="0.25">
      <c r="A11" s="13"/>
      <c r="B11" s="10"/>
      <c r="C11" s="10"/>
      <c r="D11" s="9" t="s">
        <v>30</v>
      </c>
      <c r="E11" s="16" t="str">
        <f t="shared" si="0"/>
        <v xml:space="preserve"> </v>
      </c>
      <c r="F11" s="10"/>
      <c r="G11" s="10"/>
      <c r="H11" s="10"/>
      <c r="I11" s="10"/>
      <c r="J11" s="15"/>
      <c r="K11" s="8" t="str">
        <f>IFERROR(VLOOKUP(F11,Liste!$C$5:$D$63,2,0)," ")</f>
        <v xml:space="preserve"> </v>
      </c>
    </row>
    <row r="12" spans="1:11" ht="15" x14ac:dyDescent="0.25">
      <c r="A12" s="13"/>
      <c r="B12" s="10"/>
      <c r="C12" s="10"/>
      <c r="D12" s="9" t="s">
        <v>30</v>
      </c>
      <c r="E12" s="16" t="str">
        <f t="shared" si="0"/>
        <v xml:space="preserve"> </v>
      </c>
      <c r="F12" s="10"/>
      <c r="G12" s="10"/>
      <c r="H12" s="10"/>
      <c r="I12" s="10"/>
      <c r="J12" s="15"/>
      <c r="K12" s="8" t="str">
        <f>IFERROR(VLOOKUP(F12,Liste!$C$5:$D$63,2,0)," ")</f>
        <v xml:space="preserve"> </v>
      </c>
    </row>
    <row r="13" spans="1:11" ht="15" x14ac:dyDescent="0.25">
      <c r="A13" s="13"/>
      <c r="B13" s="10"/>
      <c r="C13" s="10"/>
      <c r="D13" s="9" t="s">
        <v>30</v>
      </c>
      <c r="E13" s="16" t="str">
        <f t="shared" si="0"/>
        <v xml:space="preserve"> </v>
      </c>
      <c r="F13" s="10"/>
      <c r="G13" s="10"/>
      <c r="H13" s="10"/>
      <c r="I13" s="10"/>
      <c r="J13" s="15"/>
      <c r="K13" s="8" t="str">
        <f>IFERROR(VLOOKUP(F13,Liste!$C$5:$D$63,2,0)," ")</f>
        <v xml:space="preserve"> </v>
      </c>
    </row>
    <row r="14" spans="1:11" ht="15" x14ac:dyDescent="0.25">
      <c r="A14" s="13"/>
      <c r="B14" s="10"/>
      <c r="C14" s="10"/>
      <c r="D14" s="9" t="s">
        <v>30</v>
      </c>
      <c r="E14" s="16" t="str">
        <f t="shared" si="0"/>
        <v xml:space="preserve"> </v>
      </c>
      <c r="F14" s="10"/>
      <c r="G14" s="10"/>
      <c r="H14" s="10"/>
      <c r="I14" s="10"/>
      <c r="J14" s="15"/>
      <c r="K14" s="8" t="str">
        <f>IFERROR(VLOOKUP(F14,Liste!$C$5:$D$63,2,0)," ")</f>
        <v xml:space="preserve"> </v>
      </c>
    </row>
    <row r="15" spans="1:11" ht="15" x14ac:dyDescent="0.25">
      <c r="A15" s="13"/>
      <c r="B15" s="10"/>
      <c r="C15" s="10"/>
      <c r="D15" s="9" t="s">
        <v>30</v>
      </c>
      <c r="E15" s="16" t="str">
        <f t="shared" si="0"/>
        <v xml:space="preserve"> </v>
      </c>
      <c r="F15" s="10"/>
      <c r="G15" s="10"/>
      <c r="H15" s="10"/>
      <c r="I15" s="10"/>
      <c r="J15" s="15"/>
      <c r="K15" s="8" t="str">
        <f>IFERROR(VLOOKUP(F15,Liste!$C$5:$D$63,2,0)," ")</f>
        <v xml:space="preserve"> </v>
      </c>
    </row>
    <row r="16" spans="1:11" ht="15" x14ac:dyDescent="0.25">
      <c r="A16" s="13"/>
      <c r="B16" s="10"/>
      <c r="C16" s="10"/>
      <c r="D16" s="9" t="s">
        <v>30</v>
      </c>
      <c r="E16" s="16" t="str">
        <f t="shared" si="0"/>
        <v xml:space="preserve"> </v>
      </c>
      <c r="F16" s="10"/>
      <c r="G16" s="10"/>
      <c r="H16" s="10"/>
      <c r="I16" s="10"/>
      <c r="J16" s="15"/>
      <c r="K16" s="8" t="str">
        <f>IFERROR(VLOOKUP(F16,Liste!$C$5:$D$63,2,0)," ")</f>
        <v xml:space="preserve"> </v>
      </c>
    </row>
    <row r="17" spans="1:11" ht="15" x14ac:dyDescent="0.25">
      <c r="A17" s="13"/>
      <c r="B17" s="10"/>
      <c r="C17" s="10"/>
      <c r="D17" s="9" t="s">
        <v>30</v>
      </c>
      <c r="E17" s="16" t="str">
        <f t="shared" si="0"/>
        <v xml:space="preserve"> </v>
      </c>
      <c r="F17" s="10"/>
      <c r="G17" s="10"/>
      <c r="H17" s="10"/>
      <c r="I17" s="10"/>
      <c r="J17" s="15"/>
      <c r="K17" s="8" t="str">
        <f>IFERROR(VLOOKUP(F17,Liste!$C$5:$D$63,2,0)," ")</f>
        <v xml:space="preserve"> </v>
      </c>
    </row>
    <row r="18" spans="1:11" ht="15" x14ac:dyDescent="0.25">
      <c r="A18" s="13"/>
      <c r="B18" s="10"/>
      <c r="C18" s="10"/>
      <c r="D18" s="9" t="s">
        <v>30</v>
      </c>
      <c r="E18" s="16" t="str">
        <f t="shared" si="0"/>
        <v xml:space="preserve"> </v>
      </c>
      <c r="F18" s="10"/>
      <c r="G18" s="10"/>
      <c r="H18" s="10"/>
      <c r="I18" s="10"/>
      <c r="J18" s="15"/>
      <c r="K18" s="8" t="str">
        <f>IFERROR(VLOOKUP(F18,Liste!$C$5:$D$63,2,0)," ")</f>
        <v xml:space="preserve"> </v>
      </c>
    </row>
    <row r="19" spans="1:11" ht="15" x14ac:dyDescent="0.25">
      <c r="A19" s="13"/>
      <c r="B19" s="10"/>
      <c r="C19" s="10"/>
      <c r="D19" s="9" t="s">
        <v>30</v>
      </c>
      <c r="E19" s="16" t="str">
        <f t="shared" si="0"/>
        <v xml:space="preserve"> </v>
      </c>
      <c r="F19" s="10"/>
      <c r="G19" s="10"/>
      <c r="H19" s="10"/>
      <c r="I19" s="10"/>
      <c r="J19" s="15"/>
      <c r="K19" s="8" t="str">
        <f>IFERROR(VLOOKUP(F19,Liste!$C$5:$D$63,2,0)," ")</f>
        <v xml:space="preserve"> </v>
      </c>
    </row>
    <row r="20" spans="1:11" ht="15" x14ac:dyDescent="0.25">
      <c r="A20" s="13"/>
      <c r="B20" s="10"/>
      <c r="C20" s="10"/>
      <c r="D20" s="9" t="s">
        <v>30</v>
      </c>
      <c r="E20" s="16" t="str">
        <f t="shared" si="0"/>
        <v xml:space="preserve"> </v>
      </c>
      <c r="F20" s="10"/>
      <c r="G20" s="10"/>
      <c r="H20" s="10"/>
      <c r="I20" s="10"/>
      <c r="J20" s="15"/>
      <c r="K20" s="8" t="str">
        <f>IFERROR(VLOOKUP(F20,Liste!$C$5:$D$63,2,0)," ")</f>
        <v xml:space="preserve"> </v>
      </c>
    </row>
    <row r="21" spans="1:11" ht="15" x14ac:dyDescent="0.25">
      <c r="A21" s="13"/>
      <c r="B21" s="10"/>
      <c r="C21" s="10"/>
      <c r="D21" s="9" t="s">
        <v>30</v>
      </c>
      <c r="E21" s="16" t="str">
        <f t="shared" si="0"/>
        <v xml:space="preserve"> </v>
      </c>
      <c r="F21" s="10"/>
      <c r="G21" s="10"/>
      <c r="H21" s="10"/>
      <c r="I21" s="10"/>
      <c r="J21" s="15"/>
      <c r="K21" s="8" t="str">
        <f>IFERROR(VLOOKUP(F21,Liste!$C$5:$D$63,2,0)," ")</f>
        <v xml:space="preserve"> </v>
      </c>
    </row>
    <row r="22" spans="1:11" ht="15" x14ac:dyDescent="0.25">
      <c r="A22" s="13"/>
      <c r="B22" s="10"/>
      <c r="C22" s="10"/>
      <c r="D22" s="9" t="s">
        <v>30</v>
      </c>
      <c r="E22" s="16" t="str">
        <f t="shared" si="0"/>
        <v xml:space="preserve"> </v>
      </c>
      <c r="F22" s="10"/>
      <c r="G22" s="10"/>
      <c r="H22" s="10"/>
      <c r="I22" s="10"/>
      <c r="J22" s="15"/>
      <c r="K22" s="8" t="str">
        <f>IFERROR(VLOOKUP(F22,Liste!$C$5:$D$63,2,0)," ")</f>
        <v xml:space="preserve"> </v>
      </c>
    </row>
    <row r="23" spans="1:11" ht="15" x14ac:dyDescent="0.25">
      <c r="A23" s="13"/>
      <c r="B23" s="10"/>
      <c r="C23" s="10"/>
      <c r="D23" s="9" t="s">
        <v>30</v>
      </c>
      <c r="E23" s="16" t="str">
        <f t="shared" si="0"/>
        <v xml:space="preserve"> </v>
      </c>
      <c r="F23" s="10"/>
      <c r="G23" s="10"/>
      <c r="H23" s="10"/>
      <c r="I23" s="10"/>
      <c r="J23" s="15"/>
      <c r="K23" s="8" t="str">
        <f>IFERROR(VLOOKUP(F23,Liste!$C$5:$D$63,2,0)," ")</f>
        <v xml:space="preserve"> </v>
      </c>
    </row>
    <row r="24" spans="1:11" ht="15" x14ac:dyDescent="0.25">
      <c r="A24" s="13"/>
      <c r="B24" s="10"/>
      <c r="C24" s="10"/>
      <c r="D24" s="9" t="s">
        <v>30</v>
      </c>
      <c r="E24" s="16" t="str">
        <f t="shared" si="0"/>
        <v xml:space="preserve"> </v>
      </c>
      <c r="F24" s="10"/>
      <c r="G24" s="10"/>
      <c r="H24" s="10"/>
      <c r="I24" s="10"/>
      <c r="J24" s="15"/>
      <c r="K24" s="8" t="str">
        <f>IFERROR(VLOOKUP(F24,Liste!$C$5:$D$63,2,0)," ")</f>
        <v xml:space="preserve"> </v>
      </c>
    </row>
    <row r="25" spans="1:11" ht="15" x14ac:dyDescent="0.25">
      <c r="A25" s="13"/>
      <c r="B25" s="10"/>
      <c r="C25" s="10"/>
      <c r="D25" s="9" t="s">
        <v>30</v>
      </c>
      <c r="E25" s="16" t="str">
        <f t="shared" si="0"/>
        <v xml:space="preserve"> </v>
      </c>
      <c r="F25" s="10"/>
      <c r="G25" s="10"/>
      <c r="H25" s="10"/>
      <c r="I25" s="10"/>
      <c r="J25" s="15"/>
      <c r="K25" s="8" t="str">
        <f>IFERROR(VLOOKUP(F25,Liste!$C$5:$D$63,2,0)," ")</f>
        <v xml:space="preserve"> </v>
      </c>
    </row>
    <row r="26" spans="1:11" ht="15" x14ac:dyDescent="0.25">
      <c r="A26" s="13"/>
      <c r="B26" s="10"/>
      <c r="C26" s="10"/>
      <c r="D26" s="9" t="s">
        <v>30</v>
      </c>
      <c r="E26" s="16" t="str">
        <f t="shared" si="0"/>
        <v xml:space="preserve"> </v>
      </c>
      <c r="F26" s="10"/>
      <c r="G26" s="10"/>
      <c r="H26" s="10"/>
      <c r="I26" s="10"/>
      <c r="J26" s="15"/>
      <c r="K26" s="8" t="str">
        <f>IFERROR(VLOOKUP(F26,Liste!$C$5:$D$63,2,0)," ")</f>
        <v xml:space="preserve"> </v>
      </c>
    </row>
    <row r="27" spans="1:11" ht="15" x14ac:dyDescent="0.25">
      <c r="A27" s="13"/>
      <c r="B27" s="10"/>
      <c r="C27" s="10"/>
      <c r="D27" s="9" t="s">
        <v>30</v>
      </c>
      <c r="E27" s="16" t="str">
        <f t="shared" si="0"/>
        <v xml:space="preserve"> </v>
      </c>
      <c r="F27" s="10"/>
      <c r="G27" s="10"/>
      <c r="H27" s="10"/>
      <c r="I27" s="10"/>
      <c r="J27" s="15"/>
      <c r="K27" s="8" t="str">
        <f>IFERROR(VLOOKUP(F27,Liste!$C$5:$D$63,2,0)," ")</f>
        <v xml:space="preserve"> </v>
      </c>
    </row>
    <row r="28" spans="1:11" x14ac:dyDescent="0.3">
      <c r="A28" s="13"/>
      <c r="B28" s="10"/>
      <c r="C28" s="10"/>
      <c r="D28" s="9" t="s">
        <v>30</v>
      </c>
      <c r="E28" s="16" t="str">
        <f t="shared" si="0"/>
        <v xml:space="preserve"> </v>
      </c>
      <c r="F28" s="10"/>
      <c r="G28" s="10"/>
      <c r="H28" s="10"/>
      <c r="I28" s="10"/>
      <c r="J28" s="15"/>
      <c r="K28" s="8" t="str">
        <f>IFERROR(VLOOKUP(F28,Liste!$C$5:$D$63,2,0)," ")</f>
        <v xml:space="preserve"> </v>
      </c>
    </row>
    <row r="29" spans="1:11" ht="17.399999999999999" x14ac:dyDescent="0.35">
      <c r="B29" s="17" t="s">
        <v>183</v>
      </c>
    </row>
  </sheetData>
  <sheetProtection password="F23B" sheet="1" objects="1" scenarios="1" selectLockedCells="1"/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Liste!$C$5:$C$63</xm:f>
          </x14:formula1>
          <xm:sqref>F2:F28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5"/>
  <sheetViews>
    <sheetView workbookViewId="0">
      <selection activeCell="G9" sqref="G9"/>
    </sheetView>
  </sheetViews>
  <sheetFormatPr baseColWidth="10" defaultColWidth="11.44140625" defaultRowHeight="14.4" x14ac:dyDescent="0.3"/>
  <cols>
    <col min="1" max="1" width="11.88671875" style="12" customWidth="1"/>
    <col min="2" max="2" width="26.33203125" customWidth="1"/>
    <col min="3" max="3" width="7.109375" style="1" customWidth="1"/>
    <col min="4" max="4" width="15.44140625" style="1" bestFit="1" customWidth="1"/>
    <col min="5" max="5" width="20" bestFit="1" customWidth="1"/>
    <col min="6" max="6" width="2" bestFit="1" customWidth="1"/>
    <col min="7" max="7" width="16.5546875" customWidth="1"/>
    <col min="8" max="8" width="12.109375" customWidth="1"/>
    <col min="9" max="9" width="12.5546875" bestFit="1" customWidth="1"/>
    <col min="10" max="10" width="10" bestFit="1" customWidth="1"/>
    <col min="11" max="11" width="10.5546875" style="12" bestFit="1" customWidth="1"/>
    <col min="12" max="12" width="13.88671875" bestFit="1" customWidth="1"/>
    <col min="13" max="13" width="16.33203125" customWidth="1"/>
    <col min="14" max="14" width="2" bestFit="1" customWidth="1"/>
    <col min="15" max="15" width="15.44140625" customWidth="1"/>
    <col min="16" max="16" width="13.5546875" customWidth="1"/>
    <col min="17" max="17" width="15.109375" bestFit="1" customWidth="1"/>
    <col min="18" max="18" width="10" bestFit="1" customWidth="1"/>
    <col min="19" max="19" width="10.5546875" style="12" bestFit="1" customWidth="1"/>
    <col min="20" max="20" width="13.88671875" bestFit="1" customWidth="1"/>
    <col min="21" max="21" width="16.109375" customWidth="1"/>
    <col min="22" max="22" width="2" bestFit="1" customWidth="1"/>
    <col min="23" max="23" width="15.33203125" customWidth="1"/>
    <col min="24" max="24" width="15.5546875" customWidth="1"/>
    <col min="25" max="25" width="15.109375" bestFit="1" customWidth="1"/>
    <col min="26" max="26" width="10" bestFit="1" customWidth="1"/>
    <col min="27" max="27" width="10.5546875" style="12" bestFit="1" customWidth="1"/>
    <col min="28" max="28" width="13.88671875" bestFit="1" customWidth="1"/>
    <col min="29" max="29" width="16" customWidth="1"/>
  </cols>
  <sheetData>
    <row r="1" spans="1:29" x14ac:dyDescent="0.25">
      <c r="A1" s="11" t="s">
        <v>12</v>
      </c>
      <c r="B1" s="8" t="s">
        <v>1</v>
      </c>
      <c r="C1" s="9" t="s">
        <v>24</v>
      </c>
      <c r="D1" s="9" t="s">
        <v>2</v>
      </c>
      <c r="E1" s="8" t="s">
        <v>25</v>
      </c>
      <c r="F1" s="8"/>
      <c r="G1" s="8" t="s">
        <v>7</v>
      </c>
      <c r="H1" s="8" t="s">
        <v>9</v>
      </c>
      <c r="I1" s="8" t="s">
        <v>8</v>
      </c>
      <c r="J1" s="8" t="s">
        <v>26</v>
      </c>
      <c r="K1" s="11" t="s">
        <v>13</v>
      </c>
      <c r="L1" s="8" t="s">
        <v>10</v>
      </c>
      <c r="M1" s="8" t="s">
        <v>35</v>
      </c>
      <c r="N1" s="8"/>
      <c r="O1" s="8" t="s">
        <v>3</v>
      </c>
      <c r="P1" s="8" t="s">
        <v>4</v>
      </c>
      <c r="Q1" s="8" t="s">
        <v>5</v>
      </c>
      <c r="R1" s="8" t="s">
        <v>27</v>
      </c>
      <c r="S1" s="11" t="s">
        <v>23</v>
      </c>
      <c r="T1" s="8" t="s">
        <v>6</v>
      </c>
      <c r="U1" s="8" t="s">
        <v>39</v>
      </c>
      <c r="V1" s="8"/>
      <c r="W1" s="8" t="s">
        <v>14</v>
      </c>
      <c r="X1" s="8" t="s">
        <v>15</v>
      </c>
      <c r="Y1" s="8" t="s">
        <v>16</v>
      </c>
      <c r="Z1" s="8" t="s">
        <v>28</v>
      </c>
      <c r="AA1" s="11" t="s">
        <v>17</v>
      </c>
      <c r="AB1" s="8" t="s">
        <v>18</v>
      </c>
      <c r="AC1" s="8" t="s">
        <v>179</v>
      </c>
    </row>
    <row r="2" spans="1:29" x14ac:dyDescent="0.25">
      <c r="A2" s="13">
        <v>40452</v>
      </c>
      <c r="B2" s="10" t="s">
        <v>31</v>
      </c>
      <c r="C2" s="9" t="s">
        <v>30</v>
      </c>
      <c r="D2" s="14" t="s">
        <v>32</v>
      </c>
      <c r="E2" s="8">
        <f>SUM(J2,R2,Z2)</f>
        <v>1125</v>
      </c>
      <c r="F2" s="8">
        <v>1</v>
      </c>
      <c r="G2" s="10" t="s">
        <v>33</v>
      </c>
      <c r="H2" s="10" t="s">
        <v>34</v>
      </c>
      <c r="I2" s="18">
        <v>29587</v>
      </c>
      <c r="J2" s="10">
        <v>370</v>
      </c>
      <c r="K2" s="13">
        <v>40452</v>
      </c>
      <c r="L2" s="10">
        <v>40209876</v>
      </c>
      <c r="M2" s="15" t="s">
        <v>57</v>
      </c>
      <c r="N2" s="8">
        <v>2</v>
      </c>
      <c r="O2" s="10" t="s">
        <v>36</v>
      </c>
      <c r="P2" s="10" t="s">
        <v>37</v>
      </c>
      <c r="Q2" s="10" t="s">
        <v>38</v>
      </c>
      <c r="R2" s="10">
        <v>375</v>
      </c>
      <c r="S2" s="13">
        <v>41183</v>
      </c>
      <c r="T2" s="10">
        <v>40209875</v>
      </c>
      <c r="U2" s="15" t="s">
        <v>57</v>
      </c>
      <c r="V2" s="8">
        <v>3</v>
      </c>
      <c r="W2" s="10" t="s">
        <v>40</v>
      </c>
      <c r="X2" s="10" t="s">
        <v>41</v>
      </c>
      <c r="Y2" s="10" t="s">
        <v>42</v>
      </c>
      <c r="Z2" s="10">
        <v>380</v>
      </c>
      <c r="AA2" s="13">
        <v>41183</v>
      </c>
      <c r="AB2" s="10">
        <v>40209874</v>
      </c>
      <c r="AC2" s="15" t="s">
        <v>57</v>
      </c>
    </row>
    <row r="3" spans="1:29" x14ac:dyDescent="0.25">
      <c r="A3" s="13"/>
      <c r="B3" s="10"/>
      <c r="C3" s="9" t="s">
        <v>30</v>
      </c>
      <c r="D3" s="14"/>
      <c r="E3" s="8">
        <f t="shared" ref="E3:E15" si="0">SUM(J3,R3,Z3)</f>
        <v>0</v>
      </c>
      <c r="F3" s="8">
        <v>1</v>
      </c>
      <c r="G3" s="10"/>
      <c r="H3" s="10"/>
      <c r="I3" s="10"/>
      <c r="J3" s="10"/>
      <c r="K3" s="13"/>
      <c r="L3" s="10"/>
      <c r="M3" s="15"/>
      <c r="N3" s="8">
        <v>2</v>
      </c>
      <c r="O3" s="10"/>
      <c r="P3" s="10"/>
      <c r="Q3" s="10"/>
      <c r="R3" s="10"/>
      <c r="S3" s="13"/>
      <c r="T3" s="10"/>
      <c r="U3" s="15"/>
      <c r="V3" s="8">
        <v>3</v>
      </c>
      <c r="W3" s="10"/>
      <c r="X3" s="10"/>
      <c r="Y3" s="10"/>
      <c r="Z3" s="10"/>
      <c r="AA3" s="13"/>
      <c r="AB3" s="10"/>
      <c r="AC3" s="15"/>
    </row>
    <row r="4" spans="1:29" x14ac:dyDescent="0.25">
      <c r="A4" s="13"/>
      <c r="B4" s="10"/>
      <c r="C4" s="9" t="s">
        <v>30</v>
      </c>
      <c r="D4" s="14"/>
      <c r="E4" s="8">
        <f t="shared" si="0"/>
        <v>0</v>
      </c>
      <c r="F4" s="8">
        <v>1</v>
      </c>
      <c r="G4" s="10"/>
      <c r="H4" s="10"/>
      <c r="I4" s="10"/>
      <c r="J4" s="10"/>
      <c r="K4" s="13"/>
      <c r="L4" s="10"/>
      <c r="M4" s="15"/>
      <c r="N4" s="8">
        <v>2</v>
      </c>
      <c r="O4" s="10"/>
      <c r="P4" s="10"/>
      <c r="Q4" s="10"/>
      <c r="R4" s="10"/>
      <c r="S4" s="13"/>
      <c r="T4" s="10"/>
      <c r="U4" s="15"/>
      <c r="V4" s="8">
        <v>3</v>
      </c>
      <c r="W4" s="10"/>
      <c r="X4" s="10"/>
      <c r="Y4" s="10"/>
      <c r="Z4" s="10"/>
      <c r="AA4" s="13"/>
      <c r="AB4" s="10"/>
      <c r="AC4" s="15"/>
    </row>
    <row r="5" spans="1:29" x14ac:dyDescent="0.25">
      <c r="A5" s="13"/>
      <c r="B5" s="10"/>
      <c r="C5" s="9" t="s">
        <v>30</v>
      </c>
      <c r="D5" s="14"/>
      <c r="E5" s="8">
        <f t="shared" si="0"/>
        <v>0</v>
      </c>
      <c r="F5" s="8">
        <v>1</v>
      </c>
      <c r="G5" s="10"/>
      <c r="H5" s="10"/>
      <c r="I5" s="10"/>
      <c r="J5" s="10"/>
      <c r="K5" s="13"/>
      <c r="L5" s="10"/>
      <c r="M5" s="15"/>
      <c r="N5" s="8">
        <v>2</v>
      </c>
      <c r="O5" s="10"/>
      <c r="P5" s="10"/>
      <c r="Q5" s="10"/>
      <c r="R5" s="10"/>
      <c r="S5" s="13"/>
      <c r="T5" s="10"/>
      <c r="U5" s="15"/>
      <c r="V5" s="8">
        <v>3</v>
      </c>
      <c r="W5" s="10"/>
      <c r="X5" s="10"/>
      <c r="Y5" s="10"/>
      <c r="Z5" s="10"/>
      <c r="AA5" s="13"/>
      <c r="AB5" s="10"/>
      <c r="AC5" s="15"/>
    </row>
    <row r="6" spans="1:29" x14ac:dyDescent="0.25">
      <c r="A6" s="13"/>
      <c r="B6" s="10"/>
      <c r="C6" s="9" t="s">
        <v>30</v>
      </c>
      <c r="D6" s="14"/>
      <c r="E6" s="8">
        <f t="shared" si="0"/>
        <v>0</v>
      </c>
      <c r="F6" s="8">
        <v>1</v>
      </c>
      <c r="G6" s="10"/>
      <c r="H6" s="10"/>
      <c r="I6" s="10"/>
      <c r="J6" s="10"/>
      <c r="K6" s="13"/>
      <c r="L6" s="10"/>
      <c r="M6" s="15"/>
      <c r="N6" s="8">
        <v>2</v>
      </c>
      <c r="O6" s="10"/>
      <c r="P6" s="10"/>
      <c r="Q6" s="10"/>
      <c r="R6" s="10"/>
      <c r="S6" s="13"/>
      <c r="T6" s="10"/>
      <c r="U6" s="15"/>
      <c r="V6" s="8">
        <v>3</v>
      </c>
      <c r="W6" s="10"/>
      <c r="X6" s="10"/>
      <c r="Y6" s="10"/>
      <c r="Z6" s="10"/>
      <c r="AA6" s="13"/>
      <c r="AB6" s="10"/>
      <c r="AC6" s="15"/>
    </row>
    <row r="7" spans="1:29" x14ac:dyDescent="0.25">
      <c r="A7" s="13"/>
      <c r="B7" s="10"/>
      <c r="C7" s="9" t="s">
        <v>30</v>
      </c>
      <c r="D7" s="14"/>
      <c r="E7" s="8">
        <f t="shared" si="0"/>
        <v>0</v>
      </c>
      <c r="F7" s="8">
        <v>1</v>
      </c>
      <c r="G7" s="10"/>
      <c r="H7" s="10"/>
      <c r="I7" s="10"/>
      <c r="J7" s="10"/>
      <c r="K7" s="13"/>
      <c r="L7" s="10"/>
      <c r="M7" s="15"/>
      <c r="N7" s="8">
        <v>2</v>
      </c>
      <c r="O7" s="10"/>
      <c r="P7" s="10"/>
      <c r="Q7" s="10"/>
      <c r="R7" s="10"/>
      <c r="S7" s="13"/>
      <c r="T7" s="10"/>
      <c r="U7" s="15"/>
      <c r="V7" s="8">
        <v>3</v>
      </c>
      <c r="W7" s="10"/>
      <c r="X7" s="10"/>
      <c r="Y7" s="10"/>
      <c r="Z7" s="10"/>
      <c r="AA7" s="13"/>
      <c r="AB7" s="10"/>
      <c r="AC7" s="15"/>
    </row>
    <row r="8" spans="1:29" x14ac:dyDescent="0.25">
      <c r="A8" s="13"/>
      <c r="B8" s="10"/>
      <c r="C8" s="9" t="s">
        <v>30</v>
      </c>
      <c r="D8" s="14"/>
      <c r="E8" s="8">
        <f t="shared" si="0"/>
        <v>0</v>
      </c>
      <c r="F8" s="8">
        <v>1</v>
      </c>
      <c r="G8" s="10"/>
      <c r="H8" s="10"/>
      <c r="I8" s="10"/>
      <c r="J8" s="10"/>
      <c r="K8" s="13"/>
      <c r="L8" s="10"/>
      <c r="M8" s="15"/>
      <c r="N8" s="8">
        <v>2</v>
      </c>
      <c r="O8" s="10"/>
      <c r="P8" s="10"/>
      <c r="Q8" s="10"/>
      <c r="R8" s="10"/>
      <c r="S8" s="13"/>
      <c r="T8" s="10"/>
      <c r="U8" s="15"/>
      <c r="V8" s="8">
        <v>3</v>
      </c>
      <c r="W8" s="10"/>
      <c r="X8" s="10"/>
      <c r="Y8" s="10"/>
      <c r="Z8" s="10"/>
      <c r="AA8" s="13"/>
      <c r="AB8" s="10"/>
      <c r="AC8" s="15"/>
    </row>
    <row r="9" spans="1:29" x14ac:dyDescent="0.25">
      <c r="A9" s="13"/>
      <c r="B9" s="10"/>
      <c r="C9" s="9" t="s">
        <v>30</v>
      </c>
      <c r="D9" s="14"/>
      <c r="E9" s="8">
        <f t="shared" si="0"/>
        <v>0</v>
      </c>
      <c r="F9" s="8">
        <v>1</v>
      </c>
      <c r="G9" s="10"/>
      <c r="H9" s="10"/>
      <c r="I9" s="10"/>
      <c r="J9" s="10"/>
      <c r="K9" s="13"/>
      <c r="L9" s="10"/>
      <c r="M9" s="15"/>
      <c r="N9" s="8">
        <v>2</v>
      </c>
      <c r="O9" s="10"/>
      <c r="P9" s="10"/>
      <c r="Q9" s="10"/>
      <c r="R9" s="10"/>
      <c r="S9" s="13"/>
      <c r="T9" s="10"/>
      <c r="U9" s="15"/>
      <c r="V9" s="8">
        <v>3</v>
      </c>
      <c r="W9" s="10"/>
      <c r="X9" s="10"/>
      <c r="Y9" s="10"/>
      <c r="Z9" s="10"/>
      <c r="AA9" s="13"/>
      <c r="AB9" s="10"/>
      <c r="AC9" s="15"/>
    </row>
    <row r="10" spans="1:29" x14ac:dyDescent="0.25">
      <c r="A10" s="13"/>
      <c r="B10" s="10"/>
      <c r="C10" s="9" t="s">
        <v>30</v>
      </c>
      <c r="D10" s="14"/>
      <c r="E10" s="8">
        <f t="shared" si="0"/>
        <v>0</v>
      </c>
      <c r="F10" s="8">
        <v>1</v>
      </c>
      <c r="G10" s="10"/>
      <c r="H10" s="10"/>
      <c r="I10" s="10"/>
      <c r="J10" s="10"/>
      <c r="K10" s="13"/>
      <c r="L10" s="10"/>
      <c r="M10" s="15"/>
      <c r="N10" s="8">
        <v>2</v>
      </c>
      <c r="O10" s="10"/>
      <c r="P10" s="10"/>
      <c r="Q10" s="10"/>
      <c r="R10" s="10"/>
      <c r="S10" s="13"/>
      <c r="T10" s="10"/>
      <c r="U10" s="15"/>
      <c r="V10" s="8">
        <v>3</v>
      </c>
      <c r="W10" s="10"/>
      <c r="X10" s="10"/>
      <c r="Y10" s="10"/>
      <c r="Z10" s="10"/>
      <c r="AA10" s="13"/>
      <c r="AB10" s="10"/>
      <c r="AC10" s="15"/>
    </row>
    <row r="11" spans="1:29" x14ac:dyDescent="0.25">
      <c r="A11" s="13"/>
      <c r="B11" s="10"/>
      <c r="C11" s="9" t="s">
        <v>30</v>
      </c>
      <c r="D11" s="14"/>
      <c r="E11" s="8">
        <f t="shared" si="0"/>
        <v>0</v>
      </c>
      <c r="F11" s="8">
        <v>1</v>
      </c>
      <c r="G11" s="10"/>
      <c r="H11" s="10"/>
      <c r="I11" s="10"/>
      <c r="J11" s="10"/>
      <c r="K11" s="13"/>
      <c r="L11" s="10"/>
      <c r="M11" s="15"/>
      <c r="N11" s="8">
        <v>2</v>
      </c>
      <c r="O11" s="10"/>
      <c r="P11" s="10"/>
      <c r="Q11" s="10"/>
      <c r="R11" s="10"/>
      <c r="S11" s="13"/>
      <c r="T11" s="10"/>
      <c r="U11" s="15"/>
      <c r="V11" s="8">
        <v>3</v>
      </c>
      <c r="W11" s="10"/>
      <c r="X11" s="10"/>
      <c r="Y11" s="10"/>
      <c r="Z11" s="10"/>
      <c r="AA11" s="13"/>
      <c r="AB11" s="10"/>
      <c r="AC11" s="15"/>
    </row>
    <row r="12" spans="1:29" x14ac:dyDescent="0.25">
      <c r="A12" s="13"/>
      <c r="B12" s="10"/>
      <c r="C12" s="9" t="s">
        <v>30</v>
      </c>
      <c r="D12" s="14"/>
      <c r="E12" s="8">
        <f t="shared" si="0"/>
        <v>0</v>
      </c>
      <c r="F12" s="8">
        <v>1</v>
      </c>
      <c r="G12" s="10"/>
      <c r="H12" s="10"/>
      <c r="I12" s="10"/>
      <c r="J12" s="10"/>
      <c r="K12" s="13"/>
      <c r="L12" s="10"/>
      <c r="M12" s="15"/>
      <c r="N12" s="8">
        <v>2</v>
      </c>
      <c r="O12" s="10"/>
      <c r="P12" s="10"/>
      <c r="Q12" s="10"/>
      <c r="R12" s="10"/>
      <c r="S12" s="13"/>
      <c r="T12" s="10"/>
      <c r="U12" s="15"/>
      <c r="V12" s="8">
        <v>3</v>
      </c>
      <c r="W12" s="10"/>
      <c r="X12" s="10"/>
      <c r="Y12" s="10"/>
      <c r="Z12" s="10"/>
      <c r="AA12" s="13"/>
      <c r="AB12" s="10"/>
      <c r="AC12" s="15"/>
    </row>
    <row r="13" spans="1:29" x14ac:dyDescent="0.25">
      <c r="A13" s="13"/>
      <c r="B13" s="10"/>
      <c r="C13" s="9" t="s">
        <v>30</v>
      </c>
      <c r="D13" s="14"/>
      <c r="E13" s="8">
        <f t="shared" si="0"/>
        <v>0</v>
      </c>
      <c r="F13" s="8">
        <v>1</v>
      </c>
      <c r="G13" s="10"/>
      <c r="H13" s="10"/>
      <c r="I13" s="10"/>
      <c r="J13" s="10"/>
      <c r="K13" s="13"/>
      <c r="L13" s="10"/>
      <c r="M13" s="15"/>
      <c r="N13" s="8">
        <v>2</v>
      </c>
      <c r="O13" s="10"/>
      <c r="P13" s="10"/>
      <c r="Q13" s="10"/>
      <c r="R13" s="10"/>
      <c r="S13" s="13"/>
      <c r="T13" s="10"/>
      <c r="U13" s="15"/>
      <c r="V13" s="8">
        <v>3</v>
      </c>
      <c r="W13" s="10"/>
      <c r="X13" s="10"/>
      <c r="Y13" s="10"/>
      <c r="Z13" s="10"/>
      <c r="AA13" s="13"/>
      <c r="AB13" s="10"/>
      <c r="AC13" s="15"/>
    </row>
    <row r="14" spans="1:29" x14ac:dyDescent="0.25">
      <c r="A14" s="13"/>
      <c r="B14" s="10"/>
      <c r="C14" s="9" t="s">
        <v>30</v>
      </c>
      <c r="D14" s="14"/>
      <c r="E14" s="8">
        <f t="shared" si="0"/>
        <v>0</v>
      </c>
      <c r="F14" s="8">
        <v>1</v>
      </c>
      <c r="G14" s="10"/>
      <c r="H14" s="10"/>
      <c r="I14" s="10"/>
      <c r="J14" s="10"/>
      <c r="K14" s="13"/>
      <c r="L14" s="10"/>
      <c r="M14" s="15"/>
      <c r="N14" s="8">
        <v>2</v>
      </c>
      <c r="O14" s="10"/>
      <c r="P14" s="10"/>
      <c r="Q14" s="10"/>
      <c r="R14" s="10"/>
      <c r="S14" s="13"/>
      <c r="T14" s="10"/>
      <c r="U14" s="15"/>
      <c r="V14" s="8">
        <v>3</v>
      </c>
      <c r="W14" s="10"/>
      <c r="X14" s="10"/>
      <c r="Y14" s="10"/>
      <c r="Z14" s="10"/>
      <c r="AA14" s="13"/>
      <c r="AB14" s="10"/>
      <c r="AC14" s="15"/>
    </row>
    <row r="15" spans="1:29" x14ac:dyDescent="0.25">
      <c r="A15" s="13"/>
      <c r="B15" s="10"/>
      <c r="C15" s="9" t="s">
        <v>30</v>
      </c>
      <c r="D15" s="14"/>
      <c r="E15" s="8">
        <f t="shared" si="0"/>
        <v>0</v>
      </c>
      <c r="F15" s="8">
        <v>1</v>
      </c>
      <c r="G15" s="10"/>
      <c r="H15" s="10"/>
      <c r="I15" s="10"/>
      <c r="J15" s="10"/>
      <c r="K15" s="13"/>
      <c r="L15" s="10"/>
      <c r="M15" s="15"/>
      <c r="N15" s="8">
        <v>2</v>
      </c>
      <c r="O15" s="10"/>
      <c r="P15" s="10"/>
      <c r="Q15" s="10"/>
      <c r="R15" s="10"/>
      <c r="S15" s="13"/>
      <c r="T15" s="10"/>
      <c r="U15" s="15"/>
      <c r="V15" s="8">
        <v>3</v>
      </c>
      <c r="W15" s="10"/>
      <c r="X15" s="10"/>
      <c r="Y15" s="10"/>
      <c r="Z15" s="10"/>
      <c r="AA15" s="13"/>
      <c r="AB15" s="10"/>
      <c r="AC15" s="15"/>
    </row>
  </sheetData>
  <sheetProtection algorithmName="SHA-512" hashValue="o26bIHRt+FQ4yEz4k/l4/wfjhaMbde5Qr5KXS/e12LNh4jAGLTiIOasaPCBuLUKK33wqA6PDErCbJMg51Y87nw==" saltValue="e0bco48HnbuT+QrQyqdCkA==" spinCount="100000" sheet="1" objects="1" scenarios="1" selectLockedCells="1"/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B4246-04DF-4DFB-8A6E-0458A5ECA371}">
  <dimension ref="A1:P24"/>
  <sheetViews>
    <sheetView workbookViewId="0">
      <selection activeCell="F8" sqref="F8"/>
    </sheetView>
  </sheetViews>
  <sheetFormatPr baseColWidth="10" defaultColWidth="11.44140625" defaultRowHeight="14.4" x14ac:dyDescent="0.3"/>
  <cols>
    <col min="1" max="1" width="11.88671875" style="12" customWidth="1"/>
    <col min="2" max="2" width="26.33203125" customWidth="1"/>
    <col min="3" max="3" width="7.109375" style="1" customWidth="1"/>
    <col min="4" max="4" width="15.44140625" style="1" bestFit="1" customWidth="1"/>
    <col min="5" max="5" width="2" bestFit="1" customWidth="1"/>
    <col min="6" max="6" width="16.5546875" customWidth="1"/>
    <col min="7" max="7" width="12.109375" customWidth="1"/>
    <col min="8" max="8" width="12.5546875" bestFit="1" customWidth="1"/>
    <col min="9" max="9" width="10.5546875" style="12" bestFit="1" customWidth="1"/>
    <col min="10" max="10" width="13.88671875" bestFit="1" customWidth="1"/>
    <col min="11" max="11" width="2" bestFit="1" customWidth="1"/>
    <col min="12" max="12" width="15.44140625" customWidth="1"/>
    <col min="13" max="13" width="13.5546875" customWidth="1"/>
    <col min="14" max="14" width="15.109375" bestFit="1" customWidth="1"/>
    <col min="15" max="15" width="10.5546875" style="12" bestFit="1" customWidth="1"/>
    <col min="16" max="16" width="13.88671875" bestFit="1" customWidth="1"/>
  </cols>
  <sheetData>
    <row r="1" spans="1:16" x14ac:dyDescent="0.3">
      <c r="A1" s="11" t="s">
        <v>188</v>
      </c>
      <c r="B1" s="8" t="s">
        <v>189</v>
      </c>
      <c r="C1" s="9" t="s">
        <v>24</v>
      </c>
      <c r="D1" s="9" t="s">
        <v>2</v>
      </c>
      <c r="E1" s="8"/>
      <c r="F1" s="8" t="s">
        <v>191</v>
      </c>
      <c r="G1" s="8" t="s">
        <v>9</v>
      </c>
      <c r="H1" s="8" t="s">
        <v>8</v>
      </c>
      <c r="I1" s="11" t="s">
        <v>13</v>
      </c>
      <c r="J1" s="8" t="s">
        <v>10</v>
      </c>
      <c r="K1" s="8"/>
      <c r="L1" s="8" t="s">
        <v>192</v>
      </c>
      <c r="M1" s="8" t="s">
        <v>4</v>
      </c>
      <c r="N1" s="8" t="s">
        <v>5</v>
      </c>
      <c r="O1" s="11" t="s">
        <v>23</v>
      </c>
      <c r="P1" s="8" t="s">
        <v>6</v>
      </c>
    </row>
    <row r="2" spans="1:16" x14ac:dyDescent="0.3">
      <c r="A2" s="13">
        <v>40513</v>
      </c>
      <c r="B2" s="10" t="s">
        <v>193</v>
      </c>
      <c r="C2" s="9" t="s">
        <v>30</v>
      </c>
      <c r="D2" s="14" t="s">
        <v>32</v>
      </c>
      <c r="E2" s="8">
        <v>1</v>
      </c>
      <c r="F2" s="10" t="s">
        <v>33</v>
      </c>
      <c r="G2" s="10" t="s">
        <v>34</v>
      </c>
      <c r="H2" s="18">
        <v>29587</v>
      </c>
      <c r="I2" s="13">
        <v>40513</v>
      </c>
      <c r="J2" s="10">
        <v>40209876</v>
      </c>
      <c r="K2" s="8">
        <v>2</v>
      </c>
      <c r="L2" s="10" t="s">
        <v>36</v>
      </c>
      <c r="M2" s="10" t="s">
        <v>190</v>
      </c>
      <c r="N2" s="10" t="s">
        <v>38</v>
      </c>
      <c r="O2" s="13">
        <v>40878</v>
      </c>
      <c r="P2" s="10">
        <v>40209875</v>
      </c>
    </row>
    <row r="3" spans="1:16" x14ac:dyDescent="0.3">
      <c r="A3" s="13"/>
      <c r="B3" s="10"/>
      <c r="C3" s="9" t="s">
        <v>30</v>
      </c>
      <c r="D3" s="14"/>
      <c r="E3" s="8">
        <v>1</v>
      </c>
      <c r="F3" s="10"/>
      <c r="G3" s="10"/>
      <c r="H3" s="10"/>
      <c r="I3" s="13"/>
      <c r="J3" s="10"/>
      <c r="K3" s="8">
        <v>2</v>
      </c>
      <c r="L3" s="10"/>
      <c r="M3" s="10"/>
      <c r="N3" s="10"/>
      <c r="O3" s="13"/>
      <c r="P3" s="10"/>
    </row>
    <row r="4" spans="1:16" x14ac:dyDescent="0.3">
      <c r="A4" s="13"/>
      <c r="B4" s="10"/>
      <c r="C4" s="9" t="s">
        <v>30</v>
      </c>
      <c r="D4" s="14"/>
      <c r="E4" s="8">
        <v>1</v>
      </c>
      <c r="F4" s="10"/>
      <c r="G4" s="10"/>
      <c r="H4" s="10"/>
      <c r="I4" s="13"/>
      <c r="J4" s="10"/>
      <c r="K4" s="8">
        <v>2</v>
      </c>
      <c r="L4" s="10"/>
      <c r="M4" s="10"/>
      <c r="N4" s="10"/>
      <c r="O4" s="13"/>
      <c r="P4" s="10"/>
    </row>
    <row r="5" spans="1:16" x14ac:dyDescent="0.3">
      <c r="A5" s="13"/>
      <c r="B5" s="10"/>
      <c r="C5" s="9" t="s">
        <v>30</v>
      </c>
      <c r="D5" s="14"/>
      <c r="E5" s="8">
        <v>1</v>
      </c>
      <c r="F5" s="10"/>
      <c r="G5" s="10"/>
      <c r="H5" s="10"/>
      <c r="I5" s="13"/>
      <c r="J5" s="10"/>
      <c r="K5" s="8">
        <v>2</v>
      </c>
      <c r="L5" s="10"/>
      <c r="M5" s="10"/>
      <c r="N5" s="10"/>
      <c r="O5" s="13"/>
      <c r="P5" s="10"/>
    </row>
    <row r="6" spans="1:16" x14ac:dyDescent="0.3">
      <c r="A6" s="13"/>
      <c r="B6" s="10"/>
      <c r="C6" s="9" t="s">
        <v>30</v>
      </c>
      <c r="D6" s="14"/>
      <c r="E6" s="8">
        <v>1</v>
      </c>
      <c r="F6" s="10"/>
      <c r="G6" s="10"/>
      <c r="H6" s="10"/>
      <c r="I6" s="13"/>
      <c r="J6" s="10"/>
      <c r="K6" s="8">
        <v>2</v>
      </c>
      <c r="L6" s="10"/>
      <c r="M6" s="10"/>
      <c r="N6" s="10"/>
      <c r="O6" s="13"/>
      <c r="P6" s="10"/>
    </row>
    <row r="7" spans="1:16" x14ac:dyDescent="0.3">
      <c r="A7" s="13"/>
      <c r="B7" s="10"/>
      <c r="C7" s="9" t="s">
        <v>30</v>
      </c>
      <c r="D7" s="14"/>
      <c r="E7" s="8">
        <v>1</v>
      </c>
      <c r="F7" s="10"/>
      <c r="G7" s="10"/>
      <c r="H7" s="10"/>
      <c r="I7" s="13"/>
      <c r="J7" s="10"/>
      <c r="K7" s="8">
        <v>2</v>
      </c>
      <c r="L7" s="10"/>
      <c r="M7" s="10"/>
      <c r="N7" s="10"/>
      <c r="O7" s="13"/>
      <c r="P7" s="10"/>
    </row>
    <row r="8" spans="1:16" x14ac:dyDescent="0.3">
      <c r="A8" s="13"/>
      <c r="B8" s="10"/>
      <c r="C8" s="9" t="s">
        <v>30</v>
      </c>
      <c r="D8" s="14"/>
      <c r="E8" s="8">
        <v>1</v>
      </c>
      <c r="F8" s="10"/>
      <c r="G8" s="10"/>
      <c r="H8" s="10"/>
      <c r="I8" s="13"/>
      <c r="J8" s="10"/>
      <c r="K8" s="8">
        <v>2</v>
      </c>
      <c r="L8" s="10"/>
      <c r="M8" s="10"/>
      <c r="N8" s="10"/>
      <c r="O8" s="13"/>
      <c r="P8" s="10"/>
    </row>
    <row r="9" spans="1:16" x14ac:dyDescent="0.3">
      <c r="A9" s="13"/>
      <c r="B9" s="10"/>
      <c r="C9" s="9" t="s">
        <v>30</v>
      </c>
      <c r="D9" s="14"/>
      <c r="E9" s="8">
        <v>1</v>
      </c>
      <c r="F9" s="10"/>
      <c r="G9" s="10"/>
      <c r="H9" s="10"/>
      <c r="I9" s="13"/>
      <c r="J9" s="10"/>
      <c r="K9" s="8">
        <v>2</v>
      </c>
      <c r="L9" s="10"/>
      <c r="M9" s="10"/>
      <c r="N9" s="10"/>
      <c r="O9" s="13"/>
      <c r="P9" s="10"/>
    </row>
    <row r="10" spans="1:16" x14ac:dyDescent="0.3">
      <c r="A10" s="13"/>
      <c r="B10" s="10"/>
      <c r="C10" s="9" t="s">
        <v>30</v>
      </c>
      <c r="D10" s="14"/>
      <c r="E10" s="8">
        <v>1</v>
      </c>
      <c r="F10" s="10"/>
      <c r="G10" s="10"/>
      <c r="H10" s="10"/>
      <c r="I10" s="13"/>
      <c r="J10" s="10"/>
      <c r="K10" s="8">
        <v>2</v>
      </c>
      <c r="L10" s="10"/>
      <c r="M10" s="10"/>
      <c r="N10" s="10"/>
      <c r="O10" s="13"/>
      <c r="P10" s="10"/>
    </row>
    <row r="11" spans="1:16" x14ac:dyDescent="0.3">
      <c r="A11" s="13"/>
      <c r="B11" s="10"/>
      <c r="C11" s="9" t="s">
        <v>30</v>
      </c>
      <c r="D11" s="14"/>
      <c r="E11" s="8">
        <v>1</v>
      </c>
      <c r="F11" s="10"/>
      <c r="G11" s="10"/>
      <c r="H11" s="10"/>
      <c r="I11" s="13"/>
      <c r="J11" s="10"/>
      <c r="K11" s="8">
        <v>2</v>
      </c>
      <c r="L11" s="10"/>
      <c r="M11" s="10"/>
      <c r="N11" s="10"/>
      <c r="O11" s="13"/>
      <c r="P11" s="10"/>
    </row>
    <row r="12" spans="1:16" x14ac:dyDescent="0.3">
      <c r="A12" s="13"/>
      <c r="B12" s="10"/>
      <c r="C12" s="9" t="s">
        <v>30</v>
      </c>
      <c r="D12" s="14"/>
      <c r="E12" s="8">
        <v>1</v>
      </c>
      <c r="F12" s="10"/>
      <c r="G12" s="10"/>
      <c r="H12" s="10"/>
      <c r="I12" s="13"/>
      <c r="J12" s="10"/>
      <c r="K12" s="8">
        <v>2</v>
      </c>
      <c r="L12" s="10"/>
      <c r="M12" s="10"/>
      <c r="N12" s="10"/>
      <c r="O12" s="13"/>
      <c r="P12" s="10"/>
    </row>
    <row r="13" spans="1:16" x14ac:dyDescent="0.3">
      <c r="A13" s="13"/>
      <c r="B13" s="10"/>
      <c r="C13" s="9" t="s">
        <v>30</v>
      </c>
      <c r="D13" s="14"/>
      <c r="E13" s="8">
        <v>1</v>
      </c>
      <c r="F13" s="10"/>
      <c r="G13" s="10"/>
      <c r="H13" s="10"/>
      <c r="I13" s="13"/>
      <c r="J13" s="10"/>
      <c r="K13" s="8">
        <v>2</v>
      </c>
      <c r="L13" s="10"/>
      <c r="M13" s="10"/>
      <c r="N13" s="10"/>
      <c r="O13" s="13"/>
      <c r="P13" s="10"/>
    </row>
    <row r="14" spans="1:16" x14ac:dyDescent="0.3">
      <c r="A14" s="13"/>
      <c r="B14" s="10"/>
      <c r="C14" s="9" t="s">
        <v>30</v>
      </c>
      <c r="D14" s="14"/>
      <c r="E14" s="8">
        <v>1</v>
      </c>
      <c r="F14" s="10"/>
      <c r="G14" s="10"/>
      <c r="H14" s="10"/>
      <c r="I14" s="13"/>
      <c r="J14" s="10"/>
      <c r="K14" s="8">
        <v>2</v>
      </c>
      <c r="L14" s="10"/>
      <c r="M14" s="10"/>
      <c r="N14" s="10"/>
      <c r="O14" s="13"/>
      <c r="P14" s="10"/>
    </row>
    <row r="15" spans="1:16" x14ac:dyDescent="0.3">
      <c r="A15" s="13"/>
      <c r="B15" s="10"/>
      <c r="C15" s="9" t="s">
        <v>30</v>
      </c>
      <c r="D15" s="14"/>
      <c r="E15" s="8">
        <v>1</v>
      </c>
      <c r="F15" s="10"/>
      <c r="G15" s="10"/>
      <c r="H15" s="10"/>
      <c r="I15" s="13"/>
      <c r="J15" s="10"/>
      <c r="K15" s="8">
        <v>2</v>
      </c>
      <c r="L15" s="10"/>
      <c r="M15" s="10"/>
      <c r="N15" s="10"/>
      <c r="O15" s="13"/>
      <c r="P15" s="10"/>
    </row>
    <row r="17" spans="1:2" x14ac:dyDescent="0.3">
      <c r="A17" s="20" t="s">
        <v>194</v>
      </c>
      <c r="B17" t="s">
        <v>198</v>
      </c>
    </row>
    <row r="18" spans="1:2" x14ac:dyDescent="0.3">
      <c r="A18" s="20"/>
      <c r="B18" t="s">
        <v>199</v>
      </c>
    </row>
    <row r="19" spans="1:2" x14ac:dyDescent="0.3">
      <c r="A19" s="20"/>
      <c r="B19" t="s">
        <v>200</v>
      </c>
    </row>
    <row r="20" spans="1:2" x14ac:dyDescent="0.3">
      <c r="B20" t="s">
        <v>201</v>
      </c>
    </row>
    <row r="21" spans="1:2" x14ac:dyDescent="0.3">
      <c r="B21" t="s">
        <v>202</v>
      </c>
    </row>
    <row r="22" spans="1:2" x14ac:dyDescent="0.3">
      <c r="B22" t="s">
        <v>203</v>
      </c>
    </row>
    <row r="23" spans="1:2" x14ac:dyDescent="0.3">
      <c r="B23" t="s">
        <v>204</v>
      </c>
    </row>
    <row r="24" spans="1:2" x14ac:dyDescent="0.3">
      <c r="B24" t="s">
        <v>205</v>
      </c>
    </row>
  </sheetData>
  <sheetProtection algorithmName="SHA-512" hashValue="2XLgMCgUDh1zo+z0zGyqHEF3a4EwvMM8xAyjTyDrT/y3LXzUMXXv/rzFp0fWIda8nCIBljyxAf0N1NtjMmj3dw==" saltValue="JIEhWSPTVe4RMHSBXRAR3Q==" spinCount="100000" sheet="1" objects="1" scenarios="1" selectLockedCell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D63"/>
  <sheetViews>
    <sheetView workbookViewId="0">
      <selection activeCell="C61" sqref="C61"/>
    </sheetView>
  </sheetViews>
  <sheetFormatPr baseColWidth="10" defaultRowHeight="14.4" x14ac:dyDescent="0.3"/>
  <cols>
    <col min="2" max="2" width="11.44140625" style="6"/>
    <col min="3" max="3" width="38.5546875" bestFit="1" customWidth="1"/>
  </cols>
  <sheetData>
    <row r="4" spans="2:4" ht="15" x14ac:dyDescent="0.25">
      <c r="B4" s="6" t="s">
        <v>59</v>
      </c>
      <c r="C4" t="s">
        <v>1</v>
      </c>
      <c r="D4" t="s">
        <v>114</v>
      </c>
    </row>
    <row r="5" spans="2:4" x14ac:dyDescent="0.3">
      <c r="B5" s="7" t="s">
        <v>160</v>
      </c>
      <c r="C5" t="s">
        <v>60</v>
      </c>
      <c r="D5" s="7" t="str">
        <f t="shared" ref="D5:D36" si="0">B5</f>
        <v>0402001</v>
      </c>
    </row>
    <row r="6" spans="2:4" x14ac:dyDescent="0.3">
      <c r="B6" s="7" t="s">
        <v>169</v>
      </c>
      <c r="C6" t="s">
        <v>186</v>
      </c>
      <c r="D6" s="7" t="str">
        <f t="shared" si="0"/>
        <v>0402002</v>
      </c>
    </row>
    <row r="7" spans="2:4" x14ac:dyDescent="0.3">
      <c r="B7" s="7" t="s">
        <v>137</v>
      </c>
      <c r="C7" t="s">
        <v>61</v>
      </c>
      <c r="D7" s="7" t="str">
        <f t="shared" si="0"/>
        <v>0402003</v>
      </c>
    </row>
    <row r="8" spans="2:4" x14ac:dyDescent="0.3">
      <c r="B8" s="7" t="s">
        <v>145</v>
      </c>
      <c r="C8" t="s">
        <v>62</v>
      </c>
      <c r="D8" s="7" t="str">
        <f t="shared" si="0"/>
        <v>0402004</v>
      </c>
    </row>
    <row r="9" spans="2:4" x14ac:dyDescent="0.3">
      <c r="B9" s="7" t="s">
        <v>155</v>
      </c>
      <c r="C9" t="s">
        <v>63</v>
      </c>
      <c r="D9" s="7" t="str">
        <f t="shared" si="0"/>
        <v>0402005</v>
      </c>
    </row>
    <row r="10" spans="2:4" x14ac:dyDescent="0.3">
      <c r="B10" s="7" t="s">
        <v>132</v>
      </c>
      <c r="C10" t="s">
        <v>185</v>
      </c>
      <c r="D10" s="7" t="str">
        <f t="shared" si="0"/>
        <v>0402006</v>
      </c>
    </row>
    <row r="11" spans="2:4" x14ac:dyDescent="0.3">
      <c r="B11" s="7" t="s">
        <v>124</v>
      </c>
      <c r="C11" t="s">
        <v>64</v>
      </c>
      <c r="D11" s="7" t="str">
        <f t="shared" si="0"/>
        <v>0402007</v>
      </c>
    </row>
    <row r="12" spans="2:4" x14ac:dyDescent="0.3">
      <c r="B12" s="7" t="s">
        <v>150</v>
      </c>
      <c r="C12" t="s">
        <v>65</v>
      </c>
      <c r="D12" s="7" t="str">
        <f t="shared" si="0"/>
        <v>0402008</v>
      </c>
    </row>
    <row r="13" spans="2:4" x14ac:dyDescent="0.3">
      <c r="B13" s="7" t="s">
        <v>129</v>
      </c>
      <c r="C13" t="s">
        <v>66</v>
      </c>
      <c r="D13" s="7" t="str">
        <f t="shared" si="0"/>
        <v>0402009</v>
      </c>
    </row>
    <row r="14" spans="2:4" x14ac:dyDescent="0.3">
      <c r="B14" s="7" t="s">
        <v>170</v>
      </c>
      <c r="C14" t="s">
        <v>187</v>
      </c>
      <c r="D14" s="7" t="str">
        <f t="shared" si="0"/>
        <v>0402012</v>
      </c>
    </row>
    <row r="15" spans="2:4" x14ac:dyDescent="0.3">
      <c r="B15" s="7" t="s">
        <v>133</v>
      </c>
      <c r="C15" t="s">
        <v>67</v>
      </c>
      <c r="D15" s="7" t="str">
        <f t="shared" si="0"/>
        <v>0402013</v>
      </c>
    </row>
    <row r="16" spans="2:4" x14ac:dyDescent="0.3">
      <c r="B16" s="7" t="s">
        <v>119</v>
      </c>
      <c r="C16" t="s">
        <v>68</v>
      </c>
      <c r="D16" s="7" t="str">
        <f t="shared" si="0"/>
        <v>0402014</v>
      </c>
    </row>
    <row r="17" spans="2:4" x14ac:dyDescent="0.3">
      <c r="B17" s="7" t="s">
        <v>156</v>
      </c>
      <c r="C17" t="s">
        <v>69</v>
      </c>
      <c r="D17" s="7" t="str">
        <f t="shared" si="0"/>
        <v>0402015</v>
      </c>
    </row>
    <row r="18" spans="2:4" x14ac:dyDescent="0.3">
      <c r="B18" s="7" t="s">
        <v>163</v>
      </c>
      <c r="C18" t="s">
        <v>70</v>
      </c>
      <c r="D18" s="7" t="str">
        <f t="shared" si="0"/>
        <v>0402016</v>
      </c>
    </row>
    <row r="19" spans="2:4" x14ac:dyDescent="0.3">
      <c r="B19" s="7" t="s">
        <v>158</v>
      </c>
      <c r="C19" t="s">
        <v>71</v>
      </c>
      <c r="D19" s="7" t="str">
        <f t="shared" si="0"/>
        <v>0402017</v>
      </c>
    </row>
    <row r="20" spans="2:4" x14ac:dyDescent="0.3">
      <c r="B20" s="7" t="s">
        <v>148</v>
      </c>
      <c r="C20" t="s">
        <v>72</v>
      </c>
      <c r="D20" s="7" t="str">
        <f t="shared" si="0"/>
        <v>0402018</v>
      </c>
    </row>
    <row r="21" spans="2:4" x14ac:dyDescent="0.3">
      <c r="B21" s="7" t="s">
        <v>116</v>
      </c>
      <c r="C21" t="s">
        <v>73</v>
      </c>
      <c r="D21" s="7" t="str">
        <f t="shared" si="0"/>
        <v>0402019</v>
      </c>
    </row>
    <row r="22" spans="2:4" x14ac:dyDescent="0.3">
      <c r="B22" s="7" t="s">
        <v>149</v>
      </c>
      <c r="C22" t="s">
        <v>74</v>
      </c>
      <c r="D22" s="7" t="str">
        <f t="shared" si="0"/>
        <v>0402020</v>
      </c>
    </row>
    <row r="23" spans="2:4" x14ac:dyDescent="0.3">
      <c r="B23" s="7" t="s">
        <v>130</v>
      </c>
      <c r="C23" t="s">
        <v>75</v>
      </c>
      <c r="D23" s="7" t="str">
        <f t="shared" si="0"/>
        <v>0402021</v>
      </c>
    </row>
    <row r="24" spans="2:4" x14ac:dyDescent="0.3">
      <c r="B24" s="7" t="s">
        <v>125</v>
      </c>
      <c r="C24" t="s">
        <v>76</v>
      </c>
      <c r="D24" s="7" t="str">
        <f t="shared" si="0"/>
        <v>0402022</v>
      </c>
    </row>
    <row r="25" spans="2:4" x14ac:dyDescent="0.3">
      <c r="B25" s="7" t="s">
        <v>164</v>
      </c>
      <c r="C25" t="s">
        <v>77</v>
      </c>
      <c r="D25" s="7" t="str">
        <f t="shared" si="0"/>
        <v>0402023</v>
      </c>
    </row>
    <row r="26" spans="2:4" x14ac:dyDescent="0.3">
      <c r="B26" s="7" t="s">
        <v>159</v>
      </c>
      <c r="C26" t="s">
        <v>78</v>
      </c>
      <c r="D26" s="7" t="str">
        <f t="shared" si="0"/>
        <v>0402024</v>
      </c>
    </row>
    <row r="27" spans="2:4" x14ac:dyDescent="0.3">
      <c r="B27" s="7" t="s">
        <v>121</v>
      </c>
      <c r="C27" t="s">
        <v>79</v>
      </c>
      <c r="D27" s="7" t="str">
        <f t="shared" si="0"/>
        <v>0402025</v>
      </c>
    </row>
    <row r="28" spans="2:4" x14ac:dyDescent="0.3">
      <c r="B28" s="7" t="s">
        <v>128</v>
      </c>
      <c r="C28" t="s">
        <v>80</v>
      </c>
      <c r="D28" s="7" t="str">
        <f t="shared" si="0"/>
        <v>0402026</v>
      </c>
    </row>
    <row r="29" spans="2:4" x14ac:dyDescent="0.3">
      <c r="B29" s="7" t="s">
        <v>143</v>
      </c>
      <c r="C29" t="s">
        <v>81</v>
      </c>
      <c r="D29" s="7" t="str">
        <f t="shared" si="0"/>
        <v>0402027</v>
      </c>
    </row>
    <row r="30" spans="2:4" x14ac:dyDescent="0.3">
      <c r="B30" s="7" t="s">
        <v>172</v>
      </c>
      <c r="C30" t="s">
        <v>82</v>
      </c>
      <c r="D30" s="7" t="str">
        <f t="shared" si="0"/>
        <v>0402028</v>
      </c>
    </row>
    <row r="31" spans="2:4" x14ac:dyDescent="0.3">
      <c r="B31" s="7" t="s">
        <v>153</v>
      </c>
      <c r="C31" t="s">
        <v>83</v>
      </c>
      <c r="D31" s="7" t="str">
        <f t="shared" si="0"/>
        <v>0402029</v>
      </c>
    </row>
    <row r="32" spans="2:4" x14ac:dyDescent="0.3">
      <c r="B32" s="7" t="s">
        <v>120</v>
      </c>
      <c r="C32" t="s">
        <v>84</v>
      </c>
      <c r="D32" s="7" t="str">
        <f t="shared" si="0"/>
        <v>0402030</v>
      </c>
    </row>
    <row r="33" spans="2:4" x14ac:dyDescent="0.3">
      <c r="B33" s="7" t="s">
        <v>168</v>
      </c>
      <c r="C33" t="s">
        <v>85</v>
      </c>
      <c r="D33" s="7" t="str">
        <f t="shared" si="0"/>
        <v>0402031</v>
      </c>
    </row>
    <row r="34" spans="2:4" x14ac:dyDescent="0.3">
      <c r="B34" s="7" t="s">
        <v>138</v>
      </c>
      <c r="C34" t="s">
        <v>86</v>
      </c>
      <c r="D34" s="7" t="str">
        <f t="shared" si="0"/>
        <v>0402033</v>
      </c>
    </row>
    <row r="35" spans="2:4" x14ac:dyDescent="0.3">
      <c r="B35" s="7" t="s">
        <v>166</v>
      </c>
      <c r="C35" t="s">
        <v>87</v>
      </c>
      <c r="D35" s="7" t="str">
        <f t="shared" si="0"/>
        <v>0402034</v>
      </c>
    </row>
    <row r="36" spans="2:4" x14ac:dyDescent="0.3">
      <c r="B36" s="7" t="s">
        <v>135</v>
      </c>
      <c r="C36" t="s">
        <v>88</v>
      </c>
      <c r="D36" s="7" t="str">
        <f t="shared" si="0"/>
        <v>0402035</v>
      </c>
    </row>
    <row r="37" spans="2:4" x14ac:dyDescent="0.3">
      <c r="B37" s="7" t="s">
        <v>161</v>
      </c>
      <c r="C37" t="s">
        <v>89</v>
      </c>
      <c r="D37" s="7" t="str">
        <f t="shared" ref="D37:D63" si="1">B37</f>
        <v>0402037</v>
      </c>
    </row>
    <row r="38" spans="2:4" x14ac:dyDescent="0.3">
      <c r="B38" s="7" t="s">
        <v>134</v>
      </c>
      <c r="C38" t="s">
        <v>90</v>
      </c>
      <c r="D38" s="7" t="str">
        <f t="shared" si="1"/>
        <v>0402038</v>
      </c>
    </row>
    <row r="39" spans="2:4" x14ac:dyDescent="0.3">
      <c r="B39" s="7" t="s">
        <v>139</v>
      </c>
      <c r="C39" t="s">
        <v>91</v>
      </c>
      <c r="D39" s="7" t="str">
        <f t="shared" si="1"/>
        <v>0402039</v>
      </c>
    </row>
    <row r="40" spans="2:4" x14ac:dyDescent="0.3">
      <c r="B40" s="7" t="s">
        <v>117</v>
      </c>
      <c r="C40" t="s">
        <v>92</v>
      </c>
      <c r="D40" s="7" t="str">
        <f t="shared" si="1"/>
        <v>0402040</v>
      </c>
    </row>
    <row r="41" spans="2:4" x14ac:dyDescent="0.3">
      <c r="B41" s="7" t="s">
        <v>126</v>
      </c>
      <c r="C41" t="s">
        <v>93</v>
      </c>
      <c r="D41" s="7" t="str">
        <f t="shared" si="1"/>
        <v>0402041</v>
      </c>
    </row>
    <row r="42" spans="2:4" x14ac:dyDescent="0.3">
      <c r="B42" s="7" t="s">
        <v>167</v>
      </c>
      <c r="C42" t="s">
        <v>94</v>
      </c>
      <c r="D42" s="7" t="str">
        <f t="shared" si="1"/>
        <v>0402042</v>
      </c>
    </row>
    <row r="43" spans="2:4" x14ac:dyDescent="0.3">
      <c r="B43" s="7" t="s">
        <v>151</v>
      </c>
      <c r="C43" t="s">
        <v>95</v>
      </c>
      <c r="D43" s="7" t="str">
        <f t="shared" si="1"/>
        <v>0402043</v>
      </c>
    </row>
    <row r="44" spans="2:4" x14ac:dyDescent="0.3">
      <c r="B44" s="7" t="s">
        <v>157</v>
      </c>
      <c r="C44" t="s">
        <v>96</v>
      </c>
      <c r="D44" s="7" t="str">
        <f t="shared" si="1"/>
        <v>0402044</v>
      </c>
    </row>
    <row r="45" spans="2:4" x14ac:dyDescent="0.3">
      <c r="B45" s="7" t="s">
        <v>162</v>
      </c>
      <c r="C45" t="s">
        <v>97</v>
      </c>
      <c r="D45" s="7" t="str">
        <f t="shared" si="1"/>
        <v>0402045</v>
      </c>
    </row>
    <row r="46" spans="2:4" x14ac:dyDescent="0.3">
      <c r="B46" s="7" t="s">
        <v>142</v>
      </c>
      <c r="C46" t="s">
        <v>98</v>
      </c>
      <c r="D46" s="7" t="str">
        <f t="shared" si="1"/>
        <v>0402046</v>
      </c>
    </row>
    <row r="47" spans="2:4" x14ac:dyDescent="0.3">
      <c r="B47" s="7" t="s">
        <v>118</v>
      </c>
      <c r="C47" t="s">
        <v>99</v>
      </c>
      <c r="D47" s="7" t="str">
        <f t="shared" si="1"/>
        <v>0402047</v>
      </c>
    </row>
    <row r="48" spans="2:4" x14ac:dyDescent="0.3">
      <c r="B48" s="7" t="s">
        <v>165</v>
      </c>
      <c r="C48" t="s">
        <v>100</v>
      </c>
      <c r="D48" s="7" t="str">
        <f t="shared" si="1"/>
        <v>0402048</v>
      </c>
    </row>
    <row r="49" spans="2:4" x14ac:dyDescent="0.3">
      <c r="B49" s="7" t="s">
        <v>136</v>
      </c>
      <c r="C49" t="s">
        <v>101</v>
      </c>
      <c r="D49" s="7" t="str">
        <f t="shared" si="1"/>
        <v>0402049</v>
      </c>
    </row>
    <row r="50" spans="2:4" x14ac:dyDescent="0.3">
      <c r="B50" s="7" t="s">
        <v>115</v>
      </c>
      <c r="C50" t="s">
        <v>102</v>
      </c>
      <c r="D50" s="7" t="str">
        <f t="shared" si="1"/>
        <v>0402050</v>
      </c>
    </row>
    <row r="51" spans="2:4" x14ac:dyDescent="0.3">
      <c r="B51" s="7" t="s">
        <v>131</v>
      </c>
      <c r="C51" t="s">
        <v>184</v>
      </c>
      <c r="D51" s="7" t="str">
        <f t="shared" si="1"/>
        <v>0402051</v>
      </c>
    </row>
    <row r="52" spans="2:4" x14ac:dyDescent="0.3">
      <c r="B52" s="7" t="s">
        <v>171</v>
      </c>
      <c r="C52" t="s">
        <v>103</v>
      </c>
      <c r="D52" s="7" t="str">
        <f t="shared" si="1"/>
        <v>0402052</v>
      </c>
    </row>
    <row r="53" spans="2:4" x14ac:dyDescent="0.3">
      <c r="B53" s="7" t="s">
        <v>144</v>
      </c>
      <c r="C53" t="s">
        <v>104</v>
      </c>
      <c r="D53" s="7" t="str">
        <f t="shared" si="1"/>
        <v>0402053</v>
      </c>
    </row>
    <row r="54" spans="2:4" x14ac:dyDescent="0.3">
      <c r="B54" s="7" t="s">
        <v>122</v>
      </c>
      <c r="C54" t="s">
        <v>105</v>
      </c>
      <c r="D54" s="7" t="str">
        <f t="shared" si="1"/>
        <v>0402054</v>
      </c>
    </row>
    <row r="55" spans="2:4" x14ac:dyDescent="0.3">
      <c r="B55" s="7" t="s">
        <v>154</v>
      </c>
      <c r="C55" t="s">
        <v>106</v>
      </c>
      <c r="D55" s="7" t="str">
        <f t="shared" si="1"/>
        <v>0402055</v>
      </c>
    </row>
    <row r="56" spans="2:4" x14ac:dyDescent="0.3">
      <c r="B56" s="7" t="s">
        <v>152</v>
      </c>
      <c r="C56" t="s">
        <v>107</v>
      </c>
      <c r="D56" s="7" t="str">
        <f t="shared" si="1"/>
        <v>0402056</v>
      </c>
    </row>
    <row r="57" spans="2:4" x14ac:dyDescent="0.3">
      <c r="B57" s="7" t="s">
        <v>140</v>
      </c>
      <c r="C57" t="s">
        <v>108</v>
      </c>
      <c r="D57" s="7" t="str">
        <f t="shared" si="1"/>
        <v>0402057</v>
      </c>
    </row>
    <row r="58" spans="2:4" x14ac:dyDescent="0.3">
      <c r="B58" s="7" t="s">
        <v>146</v>
      </c>
      <c r="C58" t="s">
        <v>109</v>
      </c>
      <c r="D58" s="7" t="str">
        <f t="shared" si="1"/>
        <v>0402059</v>
      </c>
    </row>
    <row r="59" spans="2:4" x14ac:dyDescent="0.3">
      <c r="B59" s="7" t="s">
        <v>141</v>
      </c>
      <c r="C59" t="s">
        <v>110</v>
      </c>
      <c r="D59" s="7" t="str">
        <f t="shared" si="1"/>
        <v>0402060</v>
      </c>
    </row>
    <row r="60" spans="2:4" x14ac:dyDescent="0.3">
      <c r="B60" s="7" t="s">
        <v>127</v>
      </c>
      <c r="C60" t="s">
        <v>111</v>
      </c>
      <c r="D60" s="7" t="str">
        <f t="shared" si="1"/>
        <v>0402061</v>
      </c>
    </row>
    <row r="61" spans="2:4" x14ac:dyDescent="0.3">
      <c r="B61" s="7" t="s">
        <v>123</v>
      </c>
      <c r="C61" t="s">
        <v>112</v>
      </c>
      <c r="D61" s="7" t="str">
        <f t="shared" si="1"/>
        <v>0402063</v>
      </c>
    </row>
    <row r="62" spans="2:4" x14ac:dyDescent="0.3">
      <c r="B62" s="7" t="s">
        <v>147</v>
      </c>
      <c r="C62" t="s">
        <v>113</v>
      </c>
      <c r="D62" s="7" t="str">
        <f t="shared" si="1"/>
        <v>0402064</v>
      </c>
    </row>
    <row r="63" spans="2:4" x14ac:dyDescent="0.3">
      <c r="B63" s="7" t="s">
        <v>32</v>
      </c>
      <c r="C63" t="s">
        <v>31</v>
      </c>
      <c r="D63" s="7" t="str">
        <f t="shared" si="1"/>
        <v>0402099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Erklärung</vt:lpstr>
      <vt:lpstr>Einzel</vt:lpstr>
      <vt:lpstr>Mannschaft</vt:lpstr>
      <vt:lpstr>Mix-Team</vt:lpstr>
      <vt:lpstr>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Schröck Christian</dc:creator>
  <cp:lastModifiedBy>Thomas Reischl</cp:lastModifiedBy>
  <dcterms:created xsi:type="dcterms:W3CDTF">2015-06-14T17:45:10Z</dcterms:created>
  <dcterms:modified xsi:type="dcterms:W3CDTF">2023-12-04T18:05:00Z</dcterms:modified>
</cp:coreProperties>
</file>